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EsteLivro"/>
  <mc:AlternateContent xmlns:mc="http://schemas.openxmlformats.org/markup-compatibility/2006">
    <mc:Choice Requires="x15">
      <x15ac:absPath xmlns:x15ac="http://schemas.microsoft.com/office/spreadsheetml/2010/11/ac" url="Q:\DHR\Arrendamento Cerrado_Mira-RReduzida\Simulador\"/>
    </mc:Choice>
  </mc:AlternateContent>
  <xr:revisionPtr revIDLastSave="0" documentId="13_ncr:1_{260A15A9-8832-4696-9895-83BAAE3757B5}" xr6:coauthVersionLast="47" xr6:coauthVersionMax="47" xr10:uidLastSave="{00000000-0000-0000-0000-000000000000}"/>
  <workbookProtection workbookAlgorithmName="SHA-512" workbookHashValue="7CgPT3QbsTFMjJlZKrIa/MiG5ZYuqChWitnghmm5jfCE2JXFjQu0u2WjNv95TM5vEGlRQlwo/Gcmc4w8Ad1lMg==" workbookSaltValue="O6oJ26SsS6a0g5RaIGPnsg==" workbookSpinCount="100000" lockStructure="1"/>
  <bookViews>
    <workbookView xWindow="-120" yWindow="-120" windowWidth="29040" windowHeight="15840" xr2:uid="{00000000-000D-0000-FFFF-FFFF00000000}"/>
  </bookViews>
  <sheets>
    <sheet name="01_arrendamento_acessível" sheetId="1" r:id="rId1"/>
    <sheet name="02_quadro_anexos" sheetId="2" state="hidden" r:id="rId2"/>
  </sheets>
  <definedNames>
    <definedName name="_xlnm.Print_Area" localSheetId="0">'01_arrendamento_acessível'!$B$2:$J$49</definedName>
    <definedName name="B_1">'02_quadro_anexos'!$E$3:$E$4</definedName>
    <definedName name="B_2">'02_quadro_anexos'!$F$3:$F$5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1" l="1"/>
  <c r="B32" i="1"/>
  <c r="I30" i="1" l="1"/>
  <c r="I27" i="1"/>
  <c r="B38" i="1"/>
  <c r="C53" i="1" l="1"/>
  <c r="C54" i="1"/>
  <c r="E41" i="1" l="1"/>
  <c r="E43" i="1" s="1"/>
  <c r="B44" i="1" l="1"/>
  <c r="H47" i="1" l="1"/>
  <c r="B48" i="1" s="1"/>
</calcChain>
</file>

<file path=xl/sharedStrings.xml><?xml version="1.0" encoding="utf-8"?>
<sst xmlns="http://schemas.openxmlformats.org/spreadsheetml/2006/main" count="64" uniqueCount="57">
  <si>
    <t>Primeira utilização</t>
  </si>
  <si>
    <t>Bom</t>
  </si>
  <si>
    <t>Satisfatório</t>
  </si>
  <si>
    <t>Estado de conservação</t>
  </si>
  <si>
    <t>Sim</t>
  </si>
  <si>
    <t>Não</t>
  </si>
  <si>
    <t>Sem piscina</t>
  </si>
  <si>
    <t>Piscina individual</t>
  </si>
  <si>
    <t>Piscina coletiva</t>
  </si>
  <si>
    <t>N/A</t>
  </si>
  <si>
    <t>ELEMENTOS DO REGISTO DA CANDIDATURA</t>
  </si>
  <si>
    <t>respostas_binárias</t>
  </si>
  <si>
    <t>freguesias</t>
  </si>
  <si>
    <t>TAXA DE ESFORÇO</t>
  </si>
  <si>
    <t>NOME DO CANDIDATO(A)</t>
  </si>
  <si>
    <t>agregado_familiar</t>
  </si>
  <si>
    <t>T2</t>
  </si>
  <si>
    <t>tipologia</t>
  </si>
  <si>
    <t>nacionalidade</t>
  </si>
  <si>
    <t>Portuguesa</t>
  </si>
  <si>
    <t>Outra</t>
  </si>
  <si>
    <t>T1</t>
  </si>
  <si>
    <t>AGREGADO HABITACIONAL</t>
  </si>
  <si>
    <t>RENDIMENTO ANUAL DO AGREGADO HABITACIONAL</t>
  </si>
  <si>
    <t>tipologia máxima</t>
  </si>
  <si>
    <t>T0</t>
  </si>
  <si>
    <t>TIPOLOGIA DA HABITAÇÃO A QUE SE CANDIDATA</t>
  </si>
  <si>
    <t>valor_mensal_máx</t>
  </si>
  <si>
    <t>valor_mensal_min</t>
  </si>
  <si>
    <t>RENDA MENSAL</t>
  </si>
  <si>
    <t>valor_mensal_(35%)</t>
  </si>
  <si>
    <t>MORADA DO CANDIDATO(A)</t>
  </si>
  <si>
    <t>FREGUESIA DO CANDIDATO(A)</t>
  </si>
  <si>
    <t>CÓDIGO POSTAL</t>
  </si>
  <si>
    <t>CONTACTO TELEFÓNICO</t>
  </si>
  <si>
    <t>E-MAIL</t>
  </si>
  <si>
    <t>Águas Livres</t>
  </si>
  <si>
    <t>Alfragide</t>
  </si>
  <si>
    <t>Encosta do Sol</t>
  </si>
  <si>
    <t>Falagueira-Venda Nova</t>
  </si>
  <si>
    <t>Mina de Água</t>
  </si>
  <si>
    <t>Venteira</t>
  </si>
  <si>
    <t>SEXO</t>
  </si>
  <si>
    <t>Masculino</t>
  </si>
  <si>
    <t>Feminino</t>
  </si>
  <si>
    <t>CANDIDATURA</t>
  </si>
  <si>
    <t>B_1</t>
  </si>
  <si>
    <t>B_2</t>
  </si>
  <si>
    <r>
      <t xml:space="preserve">PROGRAMA de ATRIBUIÇÃO de 48 HABITAÇÕES no CERRADO DA MIRA em REGIME de RENDA REDUZIDA
</t>
    </r>
    <r>
      <rPr>
        <b/>
        <i/>
        <sz val="14"/>
        <color theme="1"/>
        <rFont val="Calibri"/>
        <family val="2"/>
        <scheme val="minor"/>
      </rPr>
      <t>– SIMULADOR –</t>
    </r>
    <r>
      <rPr>
        <b/>
        <sz val="14"/>
        <color theme="1"/>
        <rFont val="Calibri"/>
        <family val="2"/>
        <scheme val="minor"/>
      </rPr>
      <t xml:space="preserve">
</t>
    </r>
    <r>
      <rPr>
        <b/>
        <i/>
        <sz val="10"/>
        <color rgb="FFFF0000"/>
        <rFont val="Calibri"/>
        <family val="2"/>
        <scheme val="minor"/>
      </rPr>
      <t>Para fazer a simulação, é necessário descarregar o ficheiro</t>
    </r>
  </si>
  <si>
    <t>A composição do agregado habitacional deverá ser adequado à tipologia a que se candidata, conforme a alínea d) do art. 11º do Regulamento do Programa:
• 1 quarto para cada casal adulto;
• 1 quarto para cada adulto (não casal);
• 1 quarto para cada 1 ou 2 pessoas do mesmo sexo com idade entre 12 e 17 anos;
• 1 quarto para cada 1 ou 2 pessoas com idade igual ou inferior a 11, independentemente do sexo.</t>
  </si>
  <si>
    <t>HÁ QUANTO TEMPO RESIDE NO MUNICÍPIO DA AMADORA?</t>
  </si>
  <si>
    <t>Responda em anos completos; SE NÃO RESIDE no Município da Amadora, coloque 0 (zero)</t>
  </si>
  <si>
    <t>Responda em anos completos; SE NÃO TRABALHA no Município da Amadora, coloque 0 (zero)</t>
  </si>
  <si>
    <t>HÁ QUANTO TEMPO TRABALHA NO MUNICÍPIO DA AMADORA?</t>
  </si>
  <si>
    <t>(corresponde à soma dos rendimentos constantes da nota de liquidação da última declaração do IRS, relativamente a todos</t>
  </si>
  <si>
    <t>os membros do agregado habitacional)</t>
  </si>
  <si>
    <t>RENDIMENTO MÉDIO MENSAL DO AGREGADO HAB.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</si>
</sst>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816]_-;\-* #,##0.00\ [$€-816]_-;_-* &quot;-&quot;??\ [$€-816]_-;_-@_-"/>
  </numFmts>
  <fonts count="13" x14ac:knownFonts="1">
    <font>
      <sz val="11"/>
      <color theme="1"/>
      <name val="Calibri"/>
      <family val="2"/>
      <scheme val="minor"/>
    </font>
    <font>
      <b/>
      <sz val="11"/>
      <color theme="1"/>
      <name val="Calibri"/>
      <family val="2"/>
      <scheme val="minor"/>
    </font>
    <font>
      <i/>
      <sz val="8"/>
      <color theme="1"/>
      <name val="Calibri"/>
      <family val="2"/>
      <scheme val="minor"/>
    </font>
    <font>
      <sz val="11"/>
      <color theme="1"/>
      <name val="Calibri"/>
      <family val="2"/>
      <scheme val="minor"/>
    </font>
    <font>
      <sz val="8"/>
      <name val="Calibri"/>
      <family val="2"/>
      <scheme val="minor"/>
    </font>
    <font>
      <sz val="8"/>
      <color theme="1"/>
      <name val="Calibri"/>
      <family val="2"/>
      <scheme val="minor"/>
    </font>
    <font>
      <i/>
      <sz val="8"/>
      <color rgb="FFFF0000"/>
      <name val="Calibri"/>
      <family val="2"/>
      <scheme val="minor"/>
    </font>
    <font>
      <i/>
      <sz val="9"/>
      <color theme="1"/>
      <name val="Calibri"/>
      <family val="2"/>
      <scheme val="minor"/>
    </font>
    <font>
      <sz val="9"/>
      <color theme="1"/>
      <name val="Calibri"/>
      <family val="2"/>
      <scheme val="minor"/>
    </font>
    <font>
      <b/>
      <sz val="14"/>
      <color theme="1"/>
      <name val="Calibri"/>
      <family val="2"/>
      <scheme val="minor"/>
    </font>
    <font>
      <b/>
      <i/>
      <sz val="14"/>
      <color theme="1"/>
      <name val="Calibri"/>
      <family val="2"/>
      <scheme val="minor"/>
    </font>
    <font>
      <b/>
      <i/>
      <sz val="10"/>
      <color rgb="FFFF0000"/>
      <name val="Calibri"/>
      <family val="2"/>
      <scheme val="minor"/>
    </font>
    <font>
      <b/>
      <sz val="9"/>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style="double">
        <color indexed="64"/>
      </left>
      <right/>
      <top/>
      <bottom style="double">
        <color indexed="64"/>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89">
    <xf numFmtId="0" fontId="0" fillId="0" borderId="0" xfId="0"/>
    <xf numFmtId="0" fontId="0" fillId="0" borderId="0" xfId="0" applyAlignment="1">
      <alignment horizontal="center" vertical="center"/>
    </xf>
    <xf numFmtId="2" fontId="0" fillId="0" borderId="0" xfId="0" applyNumberFormat="1"/>
    <xf numFmtId="44" fontId="0" fillId="0" borderId="0" xfId="1" applyFont="1" applyAlignment="1">
      <alignment horizontal="center" vertical="center"/>
    </xf>
    <xf numFmtId="0" fontId="0" fillId="3" borderId="1" xfId="0" applyFill="1" applyBorder="1" applyAlignment="1" applyProtection="1">
      <alignment horizontal="center" vertical="center"/>
      <protection locked="0"/>
    </xf>
    <xf numFmtId="0" fontId="0" fillId="3" borderId="1" xfId="0" applyFill="1" applyBorder="1" applyAlignment="1" applyProtection="1">
      <alignment horizontal="center"/>
      <protection locked="0"/>
    </xf>
    <xf numFmtId="164" fontId="0" fillId="3" borderId="1" xfId="2" applyNumberFormat="1" applyFont="1" applyFill="1" applyBorder="1" applyAlignment="1" applyProtection="1">
      <alignment horizontal="center"/>
      <protection locked="0"/>
    </xf>
    <xf numFmtId="0" fontId="0" fillId="2" borderId="0" xfId="0" applyFill="1" applyProtection="1">
      <protection hidden="1"/>
    </xf>
    <xf numFmtId="0" fontId="0" fillId="2" borderId="8" xfId="0" applyFill="1" applyBorder="1" applyProtection="1">
      <protection hidden="1"/>
    </xf>
    <xf numFmtId="0" fontId="0" fillId="2" borderId="9" xfId="0" applyFill="1" applyBorder="1" applyProtection="1">
      <protection hidden="1"/>
    </xf>
    <xf numFmtId="0" fontId="0" fillId="2" borderId="13" xfId="0" applyFill="1" applyBorder="1" applyProtection="1">
      <protection hidden="1"/>
    </xf>
    <xf numFmtId="0" fontId="0" fillId="2" borderId="20" xfId="0" applyFill="1" applyBorder="1" applyAlignment="1" applyProtection="1">
      <alignment horizontal="center"/>
      <protection hidden="1"/>
    </xf>
    <xf numFmtId="0" fontId="0" fillId="2" borderId="21" xfId="0" applyFill="1" applyBorder="1" applyProtection="1">
      <protection hidden="1"/>
    </xf>
    <xf numFmtId="0" fontId="0" fillId="2" borderId="22" xfId="0" applyFill="1" applyBorder="1" applyProtection="1">
      <protection hidden="1"/>
    </xf>
    <xf numFmtId="0" fontId="0" fillId="2" borderId="23" xfId="0" applyFill="1" applyBorder="1" applyProtection="1">
      <protection hidden="1"/>
    </xf>
    <xf numFmtId="0" fontId="2" fillId="2" borderId="8" xfId="0" applyFont="1" applyFill="1" applyBorder="1" applyAlignment="1" applyProtection="1">
      <alignment horizontal="left" vertical="top"/>
      <protection hidden="1"/>
    </xf>
    <xf numFmtId="0" fontId="2" fillId="2" borderId="0" xfId="0" applyFont="1" applyFill="1" applyAlignment="1" applyProtection="1">
      <alignment horizontal="left" vertical="top"/>
      <protection hidden="1"/>
    </xf>
    <xf numFmtId="0" fontId="2" fillId="2" borderId="9" xfId="0" applyFont="1" applyFill="1" applyBorder="1" applyAlignment="1" applyProtection="1">
      <alignment horizontal="left" vertical="top"/>
      <protection hidden="1"/>
    </xf>
    <xf numFmtId="0" fontId="7" fillId="2" borderId="0" xfId="0" applyFont="1" applyFill="1" applyAlignment="1" applyProtection="1">
      <alignment horizontal="center" vertical="center"/>
      <protection hidden="1"/>
    </xf>
    <xf numFmtId="0" fontId="2" fillId="2" borderId="8" xfId="0" applyFont="1" applyFill="1" applyBorder="1" applyAlignment="1" applyProtection="1">
      <alignment vertical="top"/>
      <protection hidden="1"/>
    </xf>
    <xf numFmtId="0" fontId="5" fillId="2" borderId="0" xfId="0" applyFont="1" applyFill="1" applyAlignment="1" applyProtection="1">
      <alignment horizontal="justify" vertical="center"/>
      <protection hidden="1"/>
    </xf>
    <xf numFmtId="0" fontId="5" fillId="2" borderId="0" xfId="0" applyFont="1" applyFill="1" applyProtection="1">
      <protection hidden="1"/>
    </xf>
    <xf numFmtId="0" fontId="0" fillId="2" borderId="0" xfId="0" applyFill="1" applyAlignment="1" applyProtection="1">
      <alignment horizontal="center" vertical="center"/>
      <protection hidden="1"/>
    </xf>
    <xf numFmtId="0" fontId="5" fillId="2" borderId="8" xfId="0" applyFont="1" applyFill="1" applyBorder="1" applyAlignment="1" applyProtection="1">
      <alignment vertical="top"/>
      <protection hidden="1"/>
    </xf>
    <xf numFmtId="0" fontId="5" fillId="2" borderId="0" xfId="0" applyFont="1" applyFill="1" applyAlignment="1" applyProtection="1">
      <alignment vertical="top"/>
      <protection hidden="1"/>
    </xf>
    <xf numFmtId="44" fontId="12" fillId="0" borderId="1" xfId="1" applyFont="1" applyFill="1" applyBorder="1" applyAlignment="1" applyProtection="1">
      <alignment vertical="top"/>
      <protection hidden="1"/>
    </xf>
    <xf numFmtId="0" fontId="5" fillId="2" borderId="9" xfId="0" applyFont="1" applyFill="1" applyBorder="1" applyAlignment="1" applyProtection="1">
      <alignment vertical="top"/>
      <protection hidden="1"/>
    </xf>
    <xf numFmtId="49" fontId="2" fillId="2" borderId="0" xfId="0" applyNumberFormat="1" applyFont="1" applyFill="1" applyAlignment="1" applyProtection="1">
      <alignment horizontal="justify" vertical="top" wrapText="1"/>
      <protection hidden="1"/>
    </xf>
    <xf numFmtId="0" fontId="6" fillId="2" borderId="8" xfId="0" applyFont="1" applyFill="1" applyBorder="1" applyAlignment="1" applyProtection="1">
      <alignment horizontal="left" vertical="top" wrapText="1"/>
      <protection hidden="1"/>
    </xf>
    <xf numFmtId="0" fontId="6" fillId="2" borderId="0" xfId="0" applyFont="1" applyFill="1" applyAlignment="1" applyProtection="1">
      <alignment horizontal="left" vertical="top" wrapText="1"/>
      <protection hidden="1"/>
    </xf>
    <xf numFmtId="0" fontId="6" fillId="2" borderId="9" xfId="0" applyFont="1" applyFill="1" applyBorder="1" applyAlignment="1" applyProtection="1">
      <alignment horizontal="left" vertical="top" wrapText="1"/>
      <protection hidden="1"/>
    </xf>
    <xf numFmtId="0" fontId="0" fillId="2" borderId="16" xfId="0" applyFill="1" applyBorder="1" applyProtection="1">
      <protection hidden="1"/>
    </xf>
    <xf numFmtId="0" fontId="0" fillId="0" borderId="0" xfId="0" applyAlignment="1" applyProtection="1">
      <alignment horizontal="center" vertical="center"/>
      <protection hidden="1"/>
    </xf>
    <xf numFmtId="44" fontId="0" fillId="0" borderId="0" xfId="1" applyFont="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44" fontId="1" fillId="0" borderId="15" xfId="1" applyFont="1" applyFill="1" applyBorder="1" applyAlignment="1" applyProtection="1">
      <alignment horizontal="center" vertical="center" wrapText="1"/>
      <protection hidden="1"/>
    </xf>
    <xf numFmtId="44" fontId="1" fillId="0" borderId="3" xfId="1" applyFont="1" applyFill="1" applyBorder="1" applyAlignment="1" applyProtection="1">
      <alignment horizontal="center" vertical="center"/>
      <protection hidden="1"/>
    </xf>
    <xf numFmtId="0" fontId="2" fillId="2" borderId="0" xfId="0" applyFont="1" applyFill="1" applyAlignment="1" applyProtection="1">
      <alignment horizontal="right" vertical="center"/>
      <protection hidden="1"/>
    </xf>
    <xf numFmtId="0" fontId="9" fillId="4" borderId="5" xfId="0" applyFont="1" applyFill="1" applyBorder="1" applyAlignment="1" applyProtection="1">
      <alignment horizontal="center" vertical="center" wrapText="1"/>
      <protection hidden="1"/>
    </xf>
    <xf numFmtId="0" fontId="9" fillId="4" borderId="6" xfId="0" applyFont="1" applyFill="1" applyBorder="1" applyAlignment="1" applyProtection="1">
      <alignment horizontal="center" vertical="center"/>
      <protection hidden="1"/>
    </xf>
    <xf numFmtId="0" fontId="9" fillId="4" borderId="7" xfId="0" applyFont="1" applyFill="1" applyBorder="1" applyAlignment="1" applyProtection="1">
      <alignment horizontal="center" vertical="center"/>
      <protection hidden="1"/>
    </xf>
    <xf numFmtId="0" fontId="0" fillId="0" borderId="11" xfId="0" applyBorder="1" applyAlignment="1" applyProtection="1">
      <alignment horizontal="left" vertical="center"/>
      <protection hidden="1"/>
    </xf>
    <xf numFmtId="0" fontId="0" fillId="0" borderId="2" xfId="0"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11" fillId="2" borderId="8" xfId="0" applyFont="1" applyFill="1" applyBorder="1" applyAlignment="1" applyProtection="1">
      <alignment horizontal="left" vertical="center" wrapText="1"/>
      <protection hidden="1"/>
    </xf>
    <xf numFmtId="0" fontId="11" fillId="2" borderId="0" xfId="0" applyFont="1" applyFill="1" applyAlignment="1" applyProtection="1">
      <alignment horizontal="left" vertical="center" wrapText="1"/>
      <protection hidden="1"/>
    </xf>
    <xf numFmtId="0" fontId="11" fillId="2" borderId="9" xfId="0" applyFont="1" applyFill="1" applyBorder="1" applyAlignment="1" applyProtection="1">
      <alignment horizontal="left" vertical="center" wrapText="1"/>
      <protection hidden="1"/>
    </xf>
    <xf numFmtId="0" fontId="0" fillId="3" borderId="19" xfId="0" applyFill="1" applyBorder="1" applyAlignment="1" applyProtection="1">
      <alignment horizontal="center" vertical="center"/>
      <protection hidden="1"/>
    </xf>
    <xf numFmtId="0" fontId="0" fillId="3" borderId="18" xfId="0" applyFill="1" applyBorder="1" applyAlignment="1" applyProtection="1">
      <alignment horizontal="center" vertical="center"/>
      <protection hidden="1"/>
    </xf>
    <xf numFmtId="0" fontId="1" fillId="2" borderId="5" xfId="0" applyFont="1" applyFill="1" applyBorder="1" applyAlignment="1" applyProtection="1">
      <alignment horizontal="left" vertical="center"/>
      <protection hidden="1"/>
    </xf>
    <xf numFmtId="0" fontId="1" fillId="2" borderId="6" xfId="0" applyFont="1" applyFill="1" applyBorder="1" applyAlignment="1" applyProtection="1">
      <alignment horizontal="left" vertical="center"/>
      <protection hidden="1"/>
    </xf>
    <xf numFmtId="0" fontId="1" fillId="2" borderId="7" xfId="0" applyFont="1" applyFill="1" applyBorder="1" applyAlignment="1" applyProtection="1">
      <alignment horizontal="left" vertical="center"/>
      <protection hidden="1"/>
    </xf>
    <xf numFmtId="0" fontId="0" fillId="2" borderId="11" xfId="0" applyFill="1" applyBorder="1" applyAlignment="1" applyProtection="1">
      <alignment horizontal="left" vertical="center"/>
      <protection hidden="1"/>
    </xf>
    <xf numFmtId="0" fontId="0" fillId="2" borderId="2" xfId="0" applyFill="1" applyBorder="1" applyAlignment="1" applyProtection="1">
      <alignment horizontal="left" vertical="center"/>
      <protection hidden="1"/>
    </xf>
    <xf numFmtId="0" fontId="0" fillId="2" borderId="3" xfId="0" applyFill="1" applyBorder="1" applyAlignment="1" applyProtection="1">
      <alignment horizontal="left" vertical="center"/>
      <protection hidden="1"/>
    </xf>
    <xf numFmtId="0" fontId="0" fillId="3" borderId="15" xfId="0" applyFill="1" applyBorder="1" applyAlignment="1" applyProtection="1">
      <alignment horizontal="left" vertical="center"/>
      <protection hidden="1"/>
    </xf>
    <xf numFmtId="0" fontId="0" fillId="3" borderId="2" xfId="0" applyFill="1" applyBorder="1" applyAlignment="1" applyProtection="1">
      <alignment horizontal="left" vertical="center"/>
      <protection hidden="1"/>
    </xf>
    <xf numFmtId="0" fontId="0" fillId="3" borderId="3" xfId="0" applyFill="1" applyBorder="1" applyAlignment="1" applyProtection="1">
      <alignment horizontal="left" vertical="center"/>
      <protection hidden="1"/>
    </xf>
    <xf numFmtId="0" fontId="0" fillId="3" borderId="15" xfId="0" applyFill="1" applyBorder="1" applyAlignment="1" applyProtection="1">
      <alignment horizontal="center" vertical="center"/>
      <protection hidden="1"/>
    </xf>
    <xf numFmtId="0" fontId="0" fillId="3" borderId="3" xfId="0" applyFill="1" applyBorder="1" applyAlignment="1" applyProtection="1">
      <alignment horizontal="center" vertical="center"/>
      <protection hidden="1"/>
    </xf>
    <xf numFmtId="0" fontId="0" fillId="2" borderId="13" xfId="0" applyFill="1" applyBorder="1" applyAlignment="1" applyProtection="1">
      <alignment horizontal="left"/>
      <protection hidden="1"/>
    </xf>
    <xf numFmtId="0" fontId="0" fillId="2" borderId="17" xfId="0" applyFill="1" applyBorder="1" applyAlignment="1" applyProtection="1">
      <alignment horizontal="left"/>
      <protection hidden="1"/>
    </xf>
    <xf numFmtId="0" fontId="0" fillId="2" borderId="18" xfId="0" applyFill="1" applyBorder="1" applyAlignment="1" applyProtection="1">
      <alignment horizontal="left"/>
      <protection hidden="1"/>
    </xf>
    <xf numFmtId="0" fontId="7" fillId="2" borderId="8" xfId="0" applyFont="1" applyFill="1" applyBorder="1" applyAlignment="1" applyProtection="1">
      <alignment horizontal="left" vertical="center" wrapText="1"/>
      <protection hidden="1"/>
    </xf>
    <xf numFmtId="0" fontId="7" fillId="2" borderId="0" xfId="0" applyFont="1" applyFill="1" applyAlignment="1" applyProtection="1">
      <alignment horizontal="left" vertical="center" wrapText="1"/>
      <protection hidden="1"/>
    </xf>
    <xf numFmtId="0" fontId="7" fillId="2" borderId="9" xfId="0" applyFont="1" applyFill="1" applyBorder="1" applyAlignment="1" applyProtection="1">
      <alignment horizontal="left" vertical="center" wrapText="1"/>
      <protection hidden="1"/>
    </xf>
    <xf numFmtId="0" fontId="7" fillId="2" borderId="12" xfId="0" applyFont="1" applyFill="1" applyBorder="1" applyAlignment="1" applyProtection="1">
      <alignment horizontal="left" vertical="center" wrapText="1"/>
      <protection hidden="1"/>
    </xf>
    <xf numFmtId="0" fontId="7" fillId="2" borderId="4" xfId="0" applyFont="1" applyFill="1" applyBorder="1" applyAlignment="1" applyProtection="1">
      <alignment horizontal="left" vertical="center" wrapText="1"/>
      <protection hidden="1"/>
    </xf>
    <xf numFmtId="0" fontId="7" fillId="2" borderId="10" xfId="0" applyFont="1" applyFill="1" applyBorder="1" applyAlignment="1" applyProtection="1">
      <alignment horizontal="left" vertical="center" wrapText="1"/>
      <protection hidden="1"/>
    </xf>
    <xf numFmtId="0" fontId="0" fillId="0" borderId="11" xfId="0" applyBorder="1" applyAlignment="1" applyProtection="1">
      <alignment horizontal="left"/>
      <protection hidden="1"/>
    </xf>
    <xf numFmtId="0" fontId="0" fillId="0" borderId="2" xfId="0" applyBorder="1" applyAlignment="1" applyProtection="1">
      <alignment horizontal="left"/>
      <protection hidden="1"/>
    </xf>
    <xf numFmtId="0" fontId="0" fillId="0" borderId="3" xfId="0" applyBorder="1" applyAlignment="1" applyProtection="1">
      <alignment horizontal="left"/>
      <protection hidden="1"/>
    </xf>
    <xf numFmtId="0" fontId="1" fillId="0" borderId="11" xfId="0"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1" fillId="0" borderId="3" xfId="0" applyFont="1" applyBorder="1" applyAlignment="1" applyProtection="1">
      <alignment horizontal="center" vertical="center"/>
      <protection hidden="1"/>
    </xf>
    <xf numFmtId="9" fontId="1" fillId="0" borderId="15" xfId="2" applyFont="1" applyFill="1" applyBorder="1" applyAlignment="1" applyProtection="1">
      <alignment horizontal="center" vertical="center"/>
      <protection hidden="1"/>
    </xf>
    <xf numFmtId="9" fontId="1" fillId="0" borderId="3" xfId="2" applyFont="1" applyFill="1" applyBorder="1" applyAlignment="1" applyProtection="1">
      <alignment horizontal="center" vertical="center"/>
      <protection hidden="1"/>
    </xf>
    <xf numFmtId="49" fontId="2" fillId="2" borderId="8" xfId="0" applyNumberFormat="1" applyFont="1" applyFill="1" applyBorder="1" applyAlignment="1" applyProtection="1">
      <alignment horizontal="justify" vertical="top" wrapText="1"/>
      <protection hidden="1"/>
    </xf>
    <xf numFmtId="49" fontId="2" fillId="2" borderId="0" xfId="0" applyNumberFormat="1" applyFont="1" applyFill="1" applyAlignment="1" applyProtection="1">
      <alignment horizontal="justify" vertical="top" wrapText="1"/>
      <protection hidden="1"/>
    </xf>
    <xf numFmtId="0" fontId="2" fillId="2" borderId="8" xfId="0" applyFont="1" applyFill="1" applyBorder="1" applyAlignment="1" applyProtection="1">
      <alignment horizontal="left" vertical="top"/>
      <protection hidden="1"/>
    </xf>
    <xf numFmtId="0" fontId="2" fillId="2" borderId="0" xfId="0" applyFont="1" applyFill="1" applyAlignment="1" applyProtection="1">
      <alignment horizontal="left" vertical="top"/>
      <protection hidden="1"/>
    </xf>
    <xf numFmtId="0" fontId="2" fillId="2" borderId="9" xfId="0" applyFont="1" applyFill="1" applyBorder="1" applyAlignment="1" applyProtection="1">
      <alignment horizontal="left" vertical="top"/>
      <protection hidden="1"/>
    </xf>
    <xf numFmtId="9" fontId="1" fillId="0" borderId="15" xfId="2" applyFont="1" applyFill="1" applyBorder="1" applyAlignment="1" applyProtection="1">
      <alignment horizontal="right" vertical="center"/>
      <protection hidden="1"/>
    </xf>
    <xf numFmtId="9" fontId="1" fillId="0" borderId="3" xfId="2" applyFont="1" applyFill="1" applyBorder="1" applyAlignment="1" applyProtection="1">
      <alignment horizontal="right" vertical="center"/>
      <protection hidden="1"/>
    </xf>
    <xf numFmtId="0" fontId="8" fillId="2" borderId="8" xfId="0" applyFont="1" applyFill="1" applyBorder="1" applyAlignment="1" applyProtection="1">
      <alignment horizontal="left" vertical="center" wrapText="1"/>
      <protection hidden="1"/>
    </xf>
    <xf numFmtId="0" fontId="8" fillId="2" borderId="0" xfId="0" applyFont="1" applyFill="1" applyAlignment="1" applyProtection="1">
      <alignment horizontal="left" vertical="center"/>
      <protection hidden="1"/>
    </xf>
    <xf numFmtId="0" fontId="8" fillId="2" borderId="9" xfId="0" applyFont="1" applyFill="1" applyBorder="1" applyAlignment="1" applyProtection="1">
      <alignment horizontal="left" vertical="center"/>
      <protection hidden="1"/>
    </xf>
    <xf numFmtId="0" fontId="8" fillId="2" borderId="8" xfId="0" applyFont="1" applyFill="1" applyBorder="1" applyAlignment="1" applyProtection="1">
      <alignment horizontal="left" vertical="center"/>
      <protection hidden="1"/>
    </xf>
  </cellXfs>
  <cellStyles count="3">
    <cellStyle name="Moeda" xfId="1" builtinId="4"/>
    <cellStyle name="Normal" xfId="0" builtinId="0"/>
    <cellStyle name="Pe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681990</xdr:colOff>
      <xdr:row>3</xdr:row>
      <xdr:rowOff>186009</xdr:rowOff>
    </xdr:to>
    <xdr:pic>
      <xdr:nvPicPr>
        <xdr:cNvPr id="3" name="Imagem 5">
          <a:extLst>
            <a:ext uri="{FF2B5EF4-FFF2-40B4-BE49-F238E27FC236}">
              <a16:creationId xmlns:a16="http://schemas.microsoft.com/office/drawing/2014/main" id="{2A09C42A-D339-48AF-A77A-E41B69C24E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381000"/>
          <a:ext cx="1285875" cy="361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104775</xdr:colOff>
      <xdr:row>2</xdr:row>
      <xdr:rowOff>19050</xdr:rowOff>
    </xdr:from>
    <xdr:to>
      <xdr:col>7</xdr:col>
      <xdr:colOff>304459</xdr:colOff>
      <xdr:row>3</xdr:row>
      <xdr:rowOff>118110</xdr:rowOff>
    </xdr:to>
    <xdr:sp macro="" textlink="">
      <xdr:nvSpPr>
        <xdr:cNvPr id="6" name="Text Box 20">
          <a:extLst>
            <a:ext uri="{FF2B5EF4-FFF2-40B4-BE49-F238E27FC236}">
              <a16:creationId xmlns:a16="http://schemas.microsoft.com/office/drawing/2014/main" id="{6121B37A-A7E2-4520-BD78-069644C295A1}"/>
            </a:ext>
          </a:extLst>
        </xdr:cNvPr>
        <xdr:cNvSpPr txBox="1">
          <a:spLocks noChangeAspect="1" noChangeArrowheads="1"/>
        </xdr:cNvSpPr>
      </xdr:nvSpPr>
      <xdr:spPr bwMode="auto">
        <a:xfrm>
          <a:off x="1924050" y="400050"/>
          <a:ext cx="2780959" cy="295275"/>
        </a:xfrm>
        <a:prstGeom prst="rect">
          <a:avLst/>
        </a:prstGeom>
        <a:noFill/>
        <a:ln>
          <a:noFill/>
        </a:ln>
      </xdr:spPr>
      <xdr:txBody>
        <a:bodyPr rot="0" vert="horz" wrap="square" lIns="0" tIns="0" rIns="0" bIns="0" anchor="b" anchorCtr="0" upright="1">
          <a:noAutofit/>
        </a:bodyPr>
        <a:lstStyle/>
        <a:p>
          <a:r>
            <a:rPr lang="pt-PT" sz="700">
              <a:effectLst/>
              <a:latin typeface="Calibri" panose="020F0502020204030204" pitchFamily="34" charset="0"/>
              <a:ea typeface="Times New Roman" panose="02020603050405020304" pitchFamily="18" charset="0"/>
              <a:cs typeface="Times New Roman" panose="02020603050405020304" pitchFamily="18" charset="0"/>
            </a:rPr>
            <a:t>Departamento de Habitação e Requalificação Urbana. DHRU</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dimension ref="B5:J54"/>
  <sheetViews>
    <sheetView tabSelected="1" zoomScale="85" zoomScaleNormal="85" workbookViewId="0">
      <selection activeCell="V20" sqref="V20"/>
    </sheetView>
  </sheetViews>
  <sheetFormatPr defaultColWidth="9.140625" defaultRowHeight="15" x14ac:dyDescent="0.25"/>
  <cols>
    <col min="1" max="1" width="7.28515625" style="7" customWidth="1"/>
    <col min="2" max="2" width="9.140625" style="7"/>
    <col min="3" max="4" width="10.85546875" style="7" bestFit="1" customWidth="1"/>
    <col min="5" max="6" width="9.140625" style="7"/>
    <col min="7" max="7" width="9.5703125" style="7" bestFit="1" customWidth="1"/>
    <col min="8" max="8" width="9.140625" style="7"/>
    <col min="9" max="9" width="12.85546875" style="7" bestFit="1" customWidth="1"/>
    <col min="10" max="10" width="9.140625" style="7"/>
    <col min="11" max="11" width="2" style="7" customWidth="1"/>
    <col min="12" max="16384" width="9.140625" style="7"/>
  </cols>
  <sheetData>
    <row r="5" spans="2:10" ht="15.75" thickBot="1" x14ac:dyDescent="0.3"/>
    <row r="6" spans="2:10" ht="73.5" customHeight="1" thickTop="1" thickBot="1" x14ac:dyDescent="0.3">
      <c r="B6" s="39" t="s">
        <v>48</v>
      </c>
      <c r="C6" s="40"/>
      <c r="D6" s="40"/>
      <c r="E6" s="40"/>
      <c r="F6" s="40"/>
      <c r="G6" s="40"/>
      <c r="H6" s="40"/>
      <c r="I6" s="40"/>
      <c r="J6" s="41"/>
    </row>
    <row r="7" spans="2:10" ht="15.75" hidden="1" thickTop="1" x14ac:dyDescent="0.25">
      <c r="B7" s="50" t="s">
        <v>10</v>
      </c>
      <c r="C7" s="51"/>
      <c r="D7" s="51"/>
      <c r="E7" s="51"/>
      <c r="F7" s="51"/>
      <c r="G7" s="51"/>
      <c r="H7" s="51"/>
      <c r="I7" s="51"/>
      <c r="J7" s="52"/>
    </row>
    <row r="8" spans="2:10" hidden="1" x14ac:dyDescent="0.25">
      <c r="B8" s="8"/>
      <c r="J8" s="9"/>
    </row>
    <row r="9" spans="2:10" hidden="1" x14ac:dyDescent="0.25">
      <c r="B9" s="53" t="s">
        <v>14</v>
      </c>
      <c r="C9" s="54"/>
      <c r="D9" s="55"/>
      <c r="E9" s="56"/>
      <c r="F9" s="57"/>
      <c r="G9" s="57"/>
      <c r="H9" s="57"/>
      <c r="I9" s="58"/>
      <c r="J9" s="9"/>
    </row>
    <row r="10" spans="2:10" hidden="1" x14ac:dyDescent="0.25">
      <c r="B10" s="10"/>
      <c r="J10" s="9"/>
    </row>
    <row r="11" spans="2:10" hidden="1" x14ac:dyDescent="0.25">
      <c r="B11" s="53" t="s">
        <v>31</v>
      </c>
      <c r="C11" s="54"/>
      <c r="D11" s="55"/>
      <c r="E11" s="56"/>
      <c r="F11" s="57"/>
      <c r="G11" s="57"/>
      <c r="H11" s="57"/>
      <c r="I11" s="58"/>
      <c r="J11" s="9"/>
    </row>
    <row r="12" spans="2:10" hidden="1" x14ac:dyDescent="0.25">
      <c r="B12" s="10"/>
      <c r="J12" s="9"/>
    </row>
    <row r="13" spans="2:10" hidden="1" x14ac:dyDescent="0.25">
      <c r="B13" s="53" t="s">
        <v>32</v>
      </c>
      <c r="C13" s="54"/>
      <c r="D13" s="55"/>
      <c r="E13" s="56"/>
      <c r="F13" s="57"/>
      <c r="G13" s="58"/>
      <c r="J13" s="9"/>
    </row>
    <row r="14" spans="2:10" hidden="1" x14ac:dyDescent="0.25">
      <c r="B14" s="10"/>
      <c r="J14" s="9"/>
    </row>
    <row r="15" spans="2:10" hidden="1" x14ac:dyDescent="0.25">
      <c r="B15" s="53" t="s">
        <v>33</v>
      </c>
      <c r="C15" s="54"/>
      <c r="D15" s="55"/>
      <c r="E15" s="59"/>
      <c r="F15" s="60"/>
      <c r="J15" s="9"/>
    </row>
    <row r="16" spans="2:10" hidden="1" x14ac:dyDescent="0.25">
      <c r="B16" s="10"/>
      <c r="J16" s="9"/>
    </row>
    <row r="17" spans="2:10" hidden="1" x14ac:dyDescent="0.25">
      <c r="B17" s="61" t="s">
        <v>34</v>
      </c>
      <c r="C17" s="62"/>
      <c r="D17" s="63"/>
      <c r="E17" s="48"/>
      <c r="F17" s="49"/>
      <c r="G17" s="11" t="s">
        <v>35</v>
      </c>
      <c r="H17" s="48"/>
      <c r="I17" s="49"/>
      <c r="J17" s="9"/>
    </row>
    <row r="18" spans="2:10" ht="9" customHeight="1" thickTop="1" x14ac:dyDescent="0.25">
      <c r="B18" s="12"/>
      <c r="C18" s="13"/>
      <c r="D18" s="13"/>
      <c r="E18" s="13"/>
      <c r="F18" s="13"/>
      <c r="G18" s="13"/>
      <c r="H18" s="13"/>
      <c r="I18" s="13"/>
      <c r="J18" s="14"/>
    </row>
    <row r="19" spans="2:10" x14ac:dyDescent="0.25">
      <c r="B19" s="42" t="s">
        <v>26</v>
      </c>
      <c r="C19" s="43"/>
      <c r="D19" s="43"/>
      <c r="E19" s="43"/>
      <c r="F19" s="44"/>
      <c r="G19" s="4"/>
      <c r="J19" s="9"/>
    </row>
    <row r="20" spans="2:10" x14ac:dyDescent="0.25">
      <c r="B20" s="8"/>
      <c r="J20" s="9"/>
    </row>
    <row r="21" spans="2:10" x14ac:dyDescent="0.25">
      <c r="B21" s="70" t="s">
        <v>22</v>
      </c>
      <c r="C21" s="71"/>
      <c r="D21" s="72"/>
      <c r="E21" s="5"/>
      <c r="J21" s="9"/>
    </row>
    <row r="22" spans="2:10" x14ac:dyDescent="0.25">
      <c r="B22" s="85" t="s">
        <v>49</v>
      </c>
      <c r="C22" s="86"/>
      <c r="D22" s="86"/>
      <c r="E22" s="86"/>
      <c r="F22" s="86"/>
      <c r="G22" s="86"/>
      <c r="H22" s="86"/>
      <c r="I22" s="86"/>
      <c r="J22" s="87"/>
    </row>
    <row r="23" spans="2:10" x14ac:dyDescent="0.25">
      <c r="B23" s="88"/>
      <c r="C23" s="86"/>
      <c r="D23" s="86"/>
      <c r="E23" s="86"/>
      <c r="F23" s="86"/>
      <c r="G23" s="86"/>
      <c r="H23" s="86"/>
      <c r="I23" s="86"/>
      <c r="J23" s="87"/>
    </row>
    <row r="24" spans="2:10" ht="11.25" customHeight="1" x14ac:dyDescent="0.25">
      <c r="B24" s="88"/>
      <c r="C24" s="86"/>
      <c r="D24" s="86"/>
      <c r="E24" s="86"/>
      <c r="F24" s="86"/>
      <c r="G24" s="86"/>
      <c r="H24" s="86"/>
      <c r="I24" s="86"/>
      <c r="J24" s="87"/>
    </row>
    <row r="25" spans="2:10" ht="42.75" customHeight="1" x14ac:dyDescent="0.25">
      <c r="B25" s="88"/>
      <c r="C25" s="86"/>
      <c r="D25" s="86"/>
      <c r="E25" s="86"/>
      <c r="F25" s="86"/>
      <c r="G25" s="86"/>
      <c r="H25" s="86"/>
      <c r="I25" s="86"/>
      <c r="J25" s="87"/>
    </row>
    <row r="26" spans="2:10" ht="10.5" customHeight="1" x14ac:dyDescent="0.25">
      <c r="B26" s="15"/>
      <c r="C26" s="16"/>
      <c r="D26" s="16"/>
      <c r="E26" s="16"/>
      <c r="F26" s="16"/>
      <c r="G26" s="16"/>
      <c r="H26" s="16"/>
      <c r="I26" s="16"/>
      <c r="J26" s="17"/>
    </row>
    <row r="27" spans="2:10" x14ac:dyDescent="0.25">
      <c r="B27" s="42" t="s">
        <v>50</v>
      </c>
      <c r="C27" s="43"/>
      <c r="D27" s="43"/>
      <c r="E27" s="43"/>
      <c r="F27" s="43"/>
      <c r="G27" s="44"/>
      <c r="H27" s="5"/>
      <c r="I27" s="18" t="str">
        <f>IF(H27="","",IF(H27&lt;0,"Valor inválido",""))</f>
        <v/>
      </c>
      <c r="J27" s="9"/>
    </row>
    <row r="28" spans="2:10" ht="12" customHeight="1" x14ac:dyDescent="0.25">
      <c r="B28" s="19" t="s">
        <v>51</v>
      </c>
      <c r="C28" s="20"/>
      <c r="D28" s="20"/>
      <c r="E28" s="20"/>
      <c r="F28" s="21"/>
      <c r="G28" s="20"/>
      <c r="H28" s="20"/>
      <c r="I28" s="20"/>
      <c r="J28" s="9"/>
    </row>
    <row r="29" spans="2:10" ht="12" customHeight="1" x14ac:dyDescent="0.25">
      <c r="B29" s="19"/>
      <c r="C29" s="20"/>
      <c r="D29" s="20"/>
      <c r="E29" s="20"/>
      <c r="F29" s="21"/>
      <c r="G29" s="20"/>
      <c r="H29" s="20"/>
      <c r="I29" s="20"/>
      <c r="J29" s="9"/>
    </row>
    <row r="30" spans="2:10" x14ac:dyDescent="0.25">
      <c r="B30" s="42" t="s">
        <v>53</v>
      </c>
      <c r="C30" s="43"/>
      <c r="D30" s="43"/>
      <c r="E30" s="43"/>
      <c r="F30" s="43"/>
      <c r="G30" s="44"/>
      <c r="H30" s="5"/>
      <c r="I30" s="18" t="str">
        <f>IF(H30="","",IF(H30&lt;0,"Valor inválido",""))</f>
        <v/>
      </c>
      <c r="J30" s="9"/>
    </row>
    <row r="31" spans="2:10" ht="12" customHeight="1" x14ac:dyDescent="0.25">
      <c r="B31" s="19" t="s">
        <v>52</v>
      </c>
      <c r="C31" s="22"/>
      <c r="D31" s="22"/>
      <c r="E31" s="22"/>
      <c r="F31" s="20"/>
      <c r="G31" s="20"/>
      <c r="H31" s="20"/>
      <c r="I31" s="20"/>
      <c r="J31" s="9"/>
    </row>
    <row r="32" spans="2:10" x14ac:dyDescent="0.25">
      <c r="B32" s="45" t="str">
        <f>IF(OR(H27="",H30=""),"",IF(AND(H27&lt;3,H30&lt;3),"Não cumpre com as condições de acesso, de acordo com o n.º 1, alínea c), do artigo 7.º, do Regulamento do Programa Municipal para Atribuição de 48 Habitações no Cerrado da Mira em Regime de Renda Reduzida.",""))</f>
        <v/>
      </c>
      <c r="C32" s="46"/>
      <c r="D32" s="46"/>
      <c r="E32" s="46"/>
      <c r="F32" s="46"/>
      <c r="G32" s="46"/>
      <c r="H32" s="46"/>
      <c r="I32" s="46"/>
      <c r="J32" s="47"/>
    </row>
    <row r="33" spans="2:10" ht="12" customHeight="1" x14ac:dyDescent="0.25">
      <c r="B33" s="45"/>
      <c r="C33" s="46"/>
      <c r="D33" s="46"/>
      <c r="E33" s="46"/>
      <c r="F33" s="46"/>
      <c r="G33" s="46"/>
      <c r="H33" s="46"/>
      <c r="I33" s="46"/>
      <c r="J33" s="47"/>
    </row>
    <row r="34" spans="2:10" ht="6.75" customHeight="1" x14ac:dyDescent="0.25">
      <c r="B34" s="19"/>
      <c r="C34" s="20"/>
      <c r="D34" s="20"/>
      <c r="E34" s="20"/>
      <c r="F34" s="20"/>
      <c r="G34" s="20"/>
      <c r="H34" s="20"/>
      <c r="I34" s="20"/>
      <c r="J34" s="9"/>
    </row>
    <row r="35" spans="2:10" x14ac:dyDescent="0.25">
      <c r="B35" s="42" t="s">
        <v>23</v>
      </c>
      <c r="C35" s="43"/>
      <c r="D35" s="43"/>
      <c r="E35" s="43"/>
      <c r="F35" s="43"/>
      <c r="G35" s="43"/>
      <c r="H35" s="44"/>
      <c r="I35" s="6"/>
      <c r="J35" s="9"/>
    </row>
    <row r="36" spans="2:10" ht="11.25" customHeight="1" x14ac:dyDescent="0.25">
      <c r="B36" s="80" t="s">
        <v>54</v>
      </c>
      <c r="C36" s="81"/>
      <c r="D36" s="81"/>
      <c r="E36" s="81"/>
      <c r="F36" s="81"/>
      <c r="G36" s="81"/>
      <c r="H36" s="81"/>
      <c r="I36" s="81"/>
      <c r="J36" s="82"/>
    </row>
    <row r="37" spans="2:10" ht="14.25" customHeight="1" x14ac:dyDescent="0.25">
      <c r="B37" s="23" t="s">
        <v>55</v>
      </c>
      <c r="C37" s="24"/>
      <c r="D37" s="24"/>
      <c r="E37" s="38" t="s">
        <v>56</v>
      </c>
      <c r="F37" s="38"/>
      <c r="G37" s="38"/>
      <c r="H37" s="38"/>
      <c r="I37" s="25" t="str">
        <f>IF(I35="","",I35/12)</f>
        <v/>
      </c>
      <c r="J37" s="26"/>
    </row>
    <row r="38" spans="2:10" ht="33.75" customHeight="1" x14ac:dyDescent="0.25">
      <c r="B38" s="45" t="str">
        <f>IF(I37="","",IF(I37&gt;2148.52,"Não cumpre com os limites de rendimento anual do agregado habitacional, de acordo com a alínea b), do artigo 11.º, do Regulamento do Programa Municipal para Atribuição de 48 Habitações no Cerrado da Mira em Regime de Renda Reduzida.",""))</f>
        <v/>
      </c>
      <c r="C38" s="46"/>
      <c r="D38" s="46"/>
      <c r="E38" s="46"/>
      <c r="F38" s="46"/>
      <c r="G38" s="46"/>
      <c r="H38" s="46"/>
      <c r="I38" s="46"/>
      <c r="J38" s="47"/>
    </row>
    <row r="39" spans="2:10" ht="12" customHeight="1" x14ac:dyDescent="0.25">
      <c r="B39" s="45"/>
      <c r="C39" s="46"/>
      <c r="D39" s="46"/>
      <c r="E39" s="46"/>
      <c r="F39" s="46"/>
      <c r="G39" s="46"/>
      <c r="H39" s="46"/>
      <c r="I39" s="46"/>
      <c r="J39" s="47"/>
    </row>
    <row r="40" spans="2:10" ht="6.75" customHeight="1" x14ac:dyDescent="0.25">
      <c r="B40" s="19"/>
      <c r="C40" s="20"/>
      <c r="D40" s="20"/>
      <c r="E40" s="20"/>
      <c r="F40" s="20"/>
      <c r="G40" s="20"/>
      <c r="H40" s="20"/>
      <c r="I40" s="20"/>
      <c r="J40" s="9"/>
    </row>
    <row r="41" spans="2:10" x14ac:dyDescent="0.25">
      <c r="B41" s="34" t="s">
        <v>29</v>
      </c>
      <c r="C41" s="35"/>
      <c r="D41" s="35"/>
      <c r="E41" s="36" t="str">
        <f>IF(AND(C53="",C54=""),"",IF(AND(G19="T1",C53&gt;B53),B53,IF(AND(G19="T1",C53&lt;D53),D53,IF(AND(G19="T1",C53&lt;B53,C53&gt;D53),C53,IF(AND(G19="T2",C54&gt;B54),B54,IF(AND(G19="T2",C54&lt;D54),D54,IF(AND(G19="T2",C54&lt;B54,C54&gt;D54),C54)))))))</f>
        <v/>
      </c>
      <c r="F41" s="37"/>
      <c r="G41" s="20"/>
      <c r="H41" s="20"/>
      <c r="I41" s="20"/>
      <c r="J41" s="9"/>
    </row>
    <row r="42" spans="2:10" x14ac:dyDescent="0.25">
      <c r="B42" s="78"/>
      <c r="C42" s="79"/>
      <c r="D42" s="79"/>
      <c r="E42" s="79"/>
      <c r="F42" s="79"/>
      <c r="G42" s="79"/>
      <c r="H42" s="79"/>
      <c r="I42" s="79"/>
      <c r="J42" s="9"/>
    </row>
    <row r="43" spans="2:10" x14ac:dyDescent="0.25">
      <c r="B43" s="34" t="s">
        <v>13</v>
      </c>
      <c r="C43" s="35"/>
      <c r="D43" s="35"/>
      <c r="E43" s="83" t="str">
        <f>IF(E41="","",E41/I37)</f>
        <v/>
      </c>
      <c r="F43" s="84"/>
      <c r="G43" s="27"/>
      <c r="H43" s="27"/>
      <c r="I43" s="27"/>
      <c r="J43" s="9"/>
    </row>
    <row r="44" spans="2:10" x14ac:dyDescent="0.25">
      <c r="B44" s="45" t="str">
        <f>IF(E43="","",IF(E43&gt;0.35,"Não cumpre com a taxa de esforço, nos termos da alínea c), do artigo 11.º, do Regulamento do Programa Municipal para Atribuição de 48 Habitações no Cerrado da Mira em Regime de Renda Reduzida.",""))</f>
        <v/>
      </c>
      <c r="C44" s="46"/>
      <c r="D44" s="46"/>
      <c r="E44" s="46"/>
      <c r="F44" s="46"/>
      <c r="G44" s="46"/>
      <c r="H44" s="46"/>
      <c r="I44" s="46"/>
      <c r="J44" s="47"/>
    </row>
    <row r="45" spans="2:10" x14ac:dyDescent="0.25">
      <c r="B45" s="45"/>
      <c r="C45" s="46"/>
      <c r="D45" s="46"/>
      <c r="E45" s="46"/>
      <c r="F45" s="46"/>
      <c r="G45" s="46"/>
      <c r="H45" s="46"/>
      <c r="I45" s="46"/>
      <c r="J45" s="47"/>
    </row>
    <row r="46" spans="2:10" x14ac:dyDescent="0.25">
      <c r="B46" s="28"/>
      <c r="C46" s="29"/>
      <c r="D46" s="29"/>
      <c r="E46" s="29"/>
      <c r="F46" s="29"/>
      <c r="G46" s="29"/>
      <c r="H46" s="29"/>
      <c r="I46" s="29"/>
      <c r="J46" s="30"/>
    </row>
    <row r="47" spans="2:10" x14ac:dyDescent="0.25">
      <c r="B47" s="73" t="s">
        <v>45</v>
      </c>
      <c r="C47" s="74"/>
      <c r="D47" s="74"/>
      <c r="E47" s="74"/>
      <c r="F47" s="74"/>
      <c r="G47" s="75"/>
      <c r="H47" s="76" t="str">
        <f>IF(OR(G19="",E21="",H27="",H30="",I35=""),"",IF(OR(B32&lt;&gt;"",B38&lt;&gt;"",B44&lt;&gt;""),"NÃO ELEGÍVEL",IF(AND(B32="",B38="",B44="",E43&lt;&gt;"",H30&lt;&gt;"",H27&lt;&gt;""),"ELEGÍVEL")))</f>
        <v/>
      </c>
      <c r="I47" s="77"/>
      <c r="J47" s="31"/>
    </row>
    <row r="48" spans="2:10" ht="18.75" customHeight="1" x14ac:dyDescent="0.25">
      <c r="B48" s="64" t="str">
        <f>IF(H47="","",IF(H47="NÃO ELEGíVEL","Com os dados apresentados, o seu registo de candidatura será considerado NÃO ELEGÍVEL, conforme estabelecido no Art.º 11, do Regulamento do Programa Municipal para Atribuição de 48 Habitações no Cerrado da Mira em Regime de Renda Reduzida.",IF(H47="ELEGÍVEL","Com os dados apresentados, o seu registo de candidatura será considerado ELEGÍVEL, conforme estabelecido no Art.º 11, do Regulamento do Programa Municipal para Atribuição de 48 Habitações no Cerrado da Mira em Regime de Renda Reduzida.","")))</f>
        <v/>
      </c>
      <c r="C48" s="65"/>
      <c r="D48" s="65"/>
      <c r="E48" s="65"/>
      <c r="F48" s="65"/>
      <c r="G48" s="65"/>
      <c r="H48" s="65"/>
      <c r="I48" s="65"/>
      <c r="J48" s="66"/>
    </row>
    <row r="49" spans="2:10" ht="18.75" customHeight="1" thickBot="1" x14ac:dyDescent="0.3">
      <c r="B49" s="67"/>
      <c r="C49" s="68"/>
      <c r="D49" s="68"/>
      <c r="E49" s="68"/>
      <c r="F49" s="68"/>
      <c r="G49" s="68"/>
      <c r="H49" s="68"/>
      <c r="I49" s="68"/>
      <c r="J49" s="69"/>
    </row>
    <row r="50" spans="2:10" ht="15.75" thickTop="1" x14ac:dyDescent="0.25"/>
    <row r="52" spans="2:10" hidden="1" x14ac:dyDescent="0.25">
      <c r="B52" s="32" t="s">
        <v>27</v>
      </c>
      <c r="C52" s="32" t="s">
        <v>30</v>
      </c>
      <c r="D52" s="32" t="s">
        <v>28</v>
      </c>
    </row>
    <row r="53" spans="2:10" hidden="1" x14ac:dyDescent="0.25">
      <c r="B53" s="33">
        <v>480</v>
      </c>
      <c r="C53" s="33" t="str">
        <f>IF(OR(G19="",I37=""),"",I37*0.35)</f>
        <v/>
      </c>
      <c r="D53" s="33">
        <v>384</v>
      </c>
    </row>
    <row r="54" spans="2:10" hidden="1" x14ac:dyDescent="0.25">
      <c r="B54" s="33">
        <v>620</v>
      </c>
      <c r="C54" s="33" t="str">
        <f>IF(OR(G19="",I37=""),"",I37*0.35)</f>
        <v/>
      </c>
      <c r="D54" s="33">
        <v>496</v>
      </c>
    </row>
  </sheetData>
  <sheetProtection algorithmName="SHA-512" hashValue="AGdnvfZVZDal/5933zK0K/xWK+5DwazM3YRYf5ihJC6jW2Hi33FYxwjpJ4gzVtpO3zPgKjbeFAUkQi+/jrI1qA==" saltValue="uihE93WdJcTXNw5xhPMbnA==" spinCount="100000" sheet="1" formatCells="0" formatColumns="0" formatRows="0" insertColumns="0" insertRows="0" insertHyperlinks="0" deleteColumns="0" deleteRows="0" sort="0" autoFilter="0" pivotTables="0"/>
  <mergeCells count="32">
    <mergeCell ref="E13:G13"/>
    <mergeCell ref="B15:D15"/>
    <mergeCell ref="E15:F15"/>
    <mergeCell ref="B17:D17"/>
    <mergeCell ref="B48:J49"/>
    <mergeCell ref="B21:D21"/>
    <mergeCell ref="B47:G47"/>
    <mergeCell ref="H47:I47"/>
    <mergeCell ref="B42:I42"/>
    <mergeCell ref="B36:J36"/>
    <mergeCell ref="B43:D43"/>
    <mergeCell ref="E43:F43"/>
    <mergeCell ref="B44:J45"/>
    <mergeCell ref="B22:J25"/>
    <mergeCell ref="B35:H35"/>
    <mergeCell ref="B38:J39"/>
    <mergeCell ref="B41:D41"/>
    <mergeCell ref="E41:F41"/>
    <mergeCell ref="E37:H37"/>
    <mergeCell ref="B6:J6"/>
    <mergeCell ref="B19:F19"/>
    <mergeCell ref="B27:G27"/>
    <mergeCell ref="B32:J33"/>
    <mergeCell ref="B30:G30"/>
    <mergeCell ref="E17:F17"/>
    <mergeCell ref="B7:J7"/>
    <mergeCell ref="B9:D9"/>
    <mergeCell ref="E9:I9"/>
    <mergeCell ref="B11:D11"/>
    <mergeCell ref="E11:I11"/>
    <mergeCell ref="B13:D13"/>
    <mergeCell ref="H17:I17"/>
  </mergeCells>
  <dataValidations count="1">
    <dataValidation type="list" allowBlank="1" showInputMessage="1" showErrorMessage="1" sqref="E21" xr:uid="{112A094D-056F-48DE-8033-586BA5D416C0}">
      <formula1>IF(G19="T1",B_1,IF(G19="T2",B_2))</formula1>
    </dataValidation>
  </dataValidations>
  <printOptions horizontalCentered="1"/>
  <pageMargins left="0" right="0" top="0" bottom="0" header="0" footer="0"/>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D8F2B93-70F3-40E8-B4EE-0FDB66F7B519}">
          <x14:formula1>
            <xm:f>'02_quadro_anexos'!$B$3:$B$8</xm:f>
          </x14:formula1>
          <xm:sqref>E13</xm:sqref>
        </x14:dataValidation>
        <x14:dataValidation type="list" allowBlank="1" showInputMessage="1" showErrorMessage="1" xr:uid="{CDADFC6C-AB1E-4FC8-ACAA-483C51153B3B}">
          <x14:formula1>
            <xm:f>'02_quadro_anexos'!$D$3:$D$4</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97F3F-A018-4358-ACC5-3DBE5BC97AAF}">
  <sheetPr codeName="Folha2"/>
  <dimension ref="B2:AC12"/>
  <sheetViews>
    <sheetView workbookViewId="0">
      <selection activeCell="D13" sqref="D13"/>
    </sheetView>
  </sheetViews>
  <sheetFormatPr defaultRowHeight="15" x14ac:dyDescent="0.25"/>
  <cols>
    <col min="2" max="2" width="34" bestFit="1" customWidth="1"/>
    <col min="3" max="3" width="17.5703125" bestFit="1" customWidth="1"/>
    <col min="4" max="4" width="9.140625" bestFit="1" customWidth="1"/>
    <col min="5" max="5" width="12.7109375" bestFit="1" customWidth="1"/>
    <col min="6" max="6" width="12.7109375" customWidth="1"/>
    <col min="7" max="7" width="17.85546875" customWidth="1"/>
    <col min="8" max="8" width="20" bestFit="1" customWidth="1"/>
    <col min="9" max="9" width="16" bestFit="1" customWidth="1"/>
    <col min="10" max="10" width="13.5703125" style="1" bestFit="1" customWidth="1"/>
    <col min="11" max="11" width="4.42578125" bestFit="1" customWidth="1"/>
    <col min="12" max="12" width="2" bestFit="1" customWidth="1"/>
    <col min="14" max="14" width="19.85546875" bestFit="1" customWidth="1"/>
    <col min="17" max="17" width="24" bestFit="1" customWidth="1"/>
    <col min="20" max="20" width="13.42578125" bestFit="1" customWidth="1"/>
    <col min="23" max="23" width="21.140625" bestFit="1" customWidth="1"/>
    <col min="28" max="28" width="16.5703125" bestFit="1" customWidth="1"/>
  </cols>
  <sheetData>
    <row r="2" spans="2:29" x14ac:dyDescent="0.25">
      <c r="B2" t="s">
        <v>12</v>
      </c>
      <c r="C2" s="1" t="s">
        <v>11</v>
      </c>
      <c r="D2" s="1" t="s">
        <v>17</v>
      </c>
      <c r="E2" s="1" t="s">
        <v>46</v>
      </c>
      <c r="F2" s="1" t="s">
        <v>47</v>
      </c>
      <c r="G2" t="s">
        <v>42</v>
      </c>
      <c r="H2" s="1" t="s">
        <v>15</v>
      </c>
      <c r="I2" s="1" t="s">
        <v>24</v>
      </c>
      <c r="J2" s="1" t="s">
        <v>18</v>
      </c>
      <c r="W2" t="s">
        <v>3</v>
      </c>
    </row>
    <row r="3" spans="2:29" x14ac:dyDescent="0.25">
      <c r="B3" t="s">
        <v>36</v>
      </c>
      <c r="C3" s="1" t="s">
        <v>4</v>
      </c>
      <c r="D3" s="1" t="s">
        <v>21</v>
      </c>
      <c r="E3" s="1">
        <v>1</v>
      </c>
      <c r="F3" s="1">
        <v>2</v>
      </c>
      <c r="G3" t="s">
        <v>43</v>
      </c>
      <c r="H3" s="1">
        <v>1</v>
      </c>
      <c r="I3" s="1" t="s">
        <v>21</v>
      </c>
      <c r="J3" s="1" t="s">
        <v>19</v>
      </c>
      <c r="K3" s="1" t="s">
        <v>25</v>
      </c>
      <c r="L3" s="1">
        <v>0</v>
      </c>
      <c r="O3" s="2"/>
      <c r="R3" s="2"/>
      <c r="U3" s="2"/>
      <c r="W3" t="s">
        <v>0</v>
      </c>
      <c r="X3">
        <v>0.04</v>
      </c>
      <c r="Z3" t="s">
        <v>4</v>
      </c>
      <c r="AB3" t="s">
        <v>6</v>
      </c>
      <c r="AC3" s="2">
        <v>0</v>
      </c>
    </row>
    <row r="4" spans="2:29" x14ac:dyDescent="0.25">
      <c r="B4" t="s">
        <v>37</v>
      </c>
      <c r="C4" s="1" t="s">
        <v>5</v>
      </c>
      <c r="D4" s="1" t="s">
        <v>16</v>
      </c>
      <c r="E4" s="1">
        <v>2</v>
      </c>
      <c r="F4" s="1">
        <v>3</v>
      </c>
      <c r="G4" t="s">
        <v>44</v>
      </c>
      <c r="H4" s="1">
        <v>2</v>
      </c>
      <c r="I4" s="1" t="s">
        <v>21</v>
      </c>
      <c r="J4" s="1" t="s">
        <v>20</v>
      </c>
      <c r="K4" s="1" t="s">
        <v>21</v>
      </c>
      <c r="L4" s="1">
        <v>1</v>
      </c>
      <c r="W4" t="s">
        <v>1</v>
      </c>
      <c r="X4">
        <v>0.02</v>
      </c>
      <c r="Z4" t="s">
        <v>5</v>
      </c>
      <c r="AB4" t="s">
        <v>7</v>
      </c>
      <c r="AC4">
        <v>0.06</v>
      </c>
    </row>
    <row r="5" spans="2:29" x14ac:dyDescent="0.25">
      <c r="B5" t="s">
        <v>38</v>
      </c>
      <c r="C5" s="1" t="s">
        <v>9</v>
      </c>
      <c r="F5" s="1">
        <v>4</v>
      </c>
      <c r="H5" s="1">
        <v>3</v>
      </c>
      <c r="I5" s="1" t="s">
        <v>16</v>
      </c>
      <c r="K5" s="1"/>
      <c r="L5" s="1"/>
      <c r="W5" t="s">
        <v>2</v>
      </c>
      <c r="X5" s="2">
        <v>0</v>
      </c>
      <c r="AB5" t="s">
        <v>8</v>
      </c>
      <c r="AC5">
        <v>0.03</v>
      </c>
    </row>
    <row r="6" spans="2:29" x14ac:dyDescent="0.25">
      <c r="B6" t="s">
        <v>39</v>
      </c>
      <c r="C6" s="1"/>
      <c r="D6" s="1"/>
      <c r="F6" s="1"/>
      <c r="G6" s="3"/>
      <c r="H6" s="1">
        <v>4</v>
      </c>
      <c r="I6" s="1" t="s">
        <v>16</v>
      </c>
      <c r="K6" s="1"/>
      <c r="L6" s="1"/>
    </row>
    <row r="7" spans="2:29" x14ac:dyDescent="0.25">
      <c r="B7" t="s">
        <v>40</v>
      </c>
      <c r="C7" s="1"/>
      <c r="D7" s="1"/>
      <c r="F7" s="1"/>
      <c r="H7" s="1"/>
      <c r="I7" s="1"/>
      <c r="K7" s="1"/>
      <c r="L7" s="1"/>
    </row>
    <row r="8" spans="2:29" x14ac:dyDescent="0.25">
      <c r="B8" t="s">
        <v>41</v>
      </c>
      <c r="C8" s="1"/>
      <c r="D8" s="1"/>
      <c r="F8" s="1"/>
      <c r="H8" s="1"/>
      <c r="I8" s="1"/>
      <c r="K8" s="1"/>
      <c r="L8" s="1"/>
    </row>
    <row r="9" spans="2:29" x14ac:dyDescent="0.25">
      <c r="C9" s="1"/>
      <c r="D9" s="1"/>
      <c r="E9" s="1"/>
      <c r="F9" s="1"/>
      <c r="H9" s="1"/>
      <c r="I9" s="1"/>
      <c r="K9" s="1"/>
      <c r="L9" s="1"/>
    </row>
    <row r="10" spans="2:29" x14ac:dyDescent="0.25">
      <c r="H10" s="1"/>
      <c r="I10" s="1"/>
      <c r="K10" s="1"/>
      <c r="L10" s="1"/>
    </row>
    <row r="11" spans="2:29" x14ac:dyDescent="0.25">
      <c r="H11" s="1"/>
      <c r="I11" s="1"/>
      <c r="K11" s="1"/>
      <c r="L11" s="1"/>
    </row>
    <row r="12" spans="2:29" x14ac:dyDescent="0.25">
      <c r="H12" s="1"/>
    </row>
  </sheetData>
  <sortState xmlns:xlrd2="http://schemas.microsoft.com/office/spreadsheetml/2017/richdata2" ref="H3:H12">
    <sortCondition ref="H3:H12"/>
  </sortState>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3</vt:i4>
      </vt:variant>
    </vt:vector>
  </HeadingPairs>
  <TitlesOfParts>
    <vt:vector size="5" baseType="lpstr">
      <vt:lpstr>01_arrendamento_acessível</vt:lpstr>
      <vt:lpstr>02_quadro_anexos</vt:lpstr>
      <vt:lpstr>'01_arrendamento_acessível'!Área_de_Impressão</vt:lpstr>
      <vt:lpstr>B_1</vt:lpstr>
      <vt:lpstr>B_2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António Rodrigues</dc:creator>
  <cp:lastModifiedBy>Mafalda Caiada</cp:lastModifiedBy>
  <cp:lastPrinted>2024-11-12T11:47:46Z</cp:lastPrinted>
  <dcterms:created xsi:type="dcterms:W3CDTF">2015-06-05T18:19:34Z</dcterms:created>
  <dcterms:modified xsi:type="dcterms:W3CDTF">2026-05-22T14:39:09Z</dcterms:modified>
</cp:coreProperties>
</file>