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20952" windowHeight="9972" activeTab="0"/>
  </bookViews>
  <sheets>
    <sheet name="PER" sheetId="1" r:id="rId1"/>
    <sheet name="Folha1" sheetId="2" r:id="rId2"/>
  </sheets>
  <definedNames/>
  <calcPr fullCalcOnLoad="1"/>
</workbook>
</file>

<file path=xl/sharedStrings.xml><?xml version="1.0" encoding="utf-8"?>
<sst xmlns="http://schemas.openxmlformats.org/spreadsheetml/2006/main" count="97" uniqueCount="60">
  <si>
    <t>NÚCLEO</t>
  </si>
  <si>
    <t>FREGUESIA</t>
  </si>
  <si>
    <t>QUINTA DO POMAR</t>
  </si>
  <si>
    <t>EST. MILITAR DA MINA</t>
  </si>
  <si>
    <t>SANTA FILOMENA</t>
  </si>
  <si>
    <t>ENCOSTA NASCENTE</t>
  </si>
  <si>
    <t>SERRA PEQUENA</t>
  </si>
  <si>
    <t>QUINTA DO CONDE ARAÚJO</t>
  </si>
  <si>
    <t>VENTEIRA</t>
  </si>
  <si>
    <t>FONTE DOS PASSARINHOS</t>
  </si>
  <si>
    <t>RIBEIRA DA FALAGUEIRA</t>
  </si>
  <si>
    <t>QUINTA DA LAGE</t>
  </si>
  <si>
    <t>TRAVESSA DA REBOLEIRA</t>
  </si>
  <si>
    <t>CASAL DE ALFORNELOS</t>
  </si>
  <si>
    <t>CAMINHO DE ALFORNELOS</t>
  </si>
  <si>
    <t>AZINHAGA DOS BESOUROS</t>
  </si>
  <si>
    <t>BAIRRO DA ALEGRIA</t>
  </si>
  <si>
    <t>ODIVELAS</t>
  </si>
  <si>
    <t>BAIRRO NOVO</t>
  </si>
  <si>
    <t>Bº AZUL/ALTO DOS TRIGUEIROS</t>
  </si>
  <si>
    <t>PORTAS DE BENFICA</t>
  </si>
  <si>
    <t>FONTAINHAS</t>
  </si>
  <si>
    <t>BAIRRO 6 DE MAIO</t>
  </si>
  <si>
    <t>ESTRELA DE ÁFRICA</t>
  </si>
  <si>
    <t>ALTO DA DAMAIA</t>
  </si>
  <si>
    <t>NEUDEL</t>
  </si>
  <si>
    <t>AQUEDUTO</t>
  </si>
  <si>
    <t>COVA DA MOURA</t>
  </si>
  <si>
    <t>EST. DA CIRCUNVALAÇÃO</t>
  </si>
  <si>
    <t>AMADORA</t>
  </si>
  <si>
    <t>PRÉ-FABRICADOS DA BRANDOA</t>
  </si>
  <si>
    <t>ESTRADA DOS SALGADOS</t>
  </si>
  <si>
    <t>BAIRRO NOVO DAS FONTAINHAS</t>
  </si>
  <si>
    <t>QUINTA DA CONCEIÇÃO</t>
  </si>
  <si>
    <t>DOM JOSÉ I, Nº 65</t>
  </si>
  <si>
    <t>RUA DA PAIÃ</t>
  </si>
  <si>
    <t>QUINTA DA VINHA/INGLESA</t>
  </si>
  <si>
    <t>TOTAIS</t>
  </si>
  <si>
    <t>BARRACAS DISPERSAS</t>
  </si>
  <si>
    <t>PAAR</t>
  </si>
  <si>
    <t>PROGRAMA RETORNO</t>
  </si>
  <si>
    <t>PER-FAMÍLIAS</t>
  </si>
  <si>
    <t>%</t>
  </si>
  <si>
    <t>PRÉ-FABRICADOS DA MINA</t>
  </si>
  <si>
    <t>TOTAL DE AGREGADOS</t>
  </si>
  <si>
    <t>Nº AGREGADOS EXISTENTE</t>
  </si>
  <si>
    <t>ARRENDAMENTO SOCIAL</t>
  </si>
  <si>
    <t>EXECUÇÃO PER %</t>
  </si>
  <si>
    <t>PAAR+</t>
  </si>
  <si>
    <t>MINA DE ÁGUA</t>
  </si>
  <si>
    <t>ÁGUAS LIVRES</t>
  </si>
  <si>
    <t>ENCOSTA DO SOL</t>
  </si>
  <si>
    <t>FALAGUEIRA/VENDA NOVA</t>
  </si>
  <si>
    <t>PAAR 06/05</t>
  </si>
  <si>
    <t>AGREGADOS FAMILIARES QUE PASSARAM</t>
  </si>
  <si>
    <t>REALOJAMENTOS</t>
  </si>
  <si>
    <t>AGREGADOS FAMILIARES QUE PERMANECEM</t>
  </si>
  <si>
    <t>EXECUÇÃO PER - DEZEMBRO 2018</t>
  </si>
  <si>
    <t>CASOS RESOLVIDOS</t>
  </si>
  <si>
    <t>Nº AGREGADOS QUE SAIRAM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</si>
</sst>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.0"/>
    <numFmt numFmtId="173" formatCode="0.0%"/>
    <numFmt numFmtId="174" formatCode="0.000000000"/>
    <numFmt numFmtId="175" formatCode="[$-816]dddd\,\ d&quot; de &quot;mmmm&quot; de &quot;yyyy"/>
    <numFmt numFmtId="176" formatCode="[$-816]mmm/yy;@"/>
    <numFmt numFmtId="177" formatCode="[$-816]d/mmm;@"/>
    <numFmt numFmtId="178" formatCode="0.000%"/>
    <numFmt numFmtId="179" formatCode="0.00000"/>
    <numFmt numFmtId="180" formatCode="0.0000"/>
    <numFmt numFmtId="181" formatCode="0.000"/>
    <numFmt numFmtId="182" formatCode="0.000000"/>
    <numFmt numFmtId="183" formatCode="0.0000000"/>
    <numFmt numFmtId="184" formatCode="0.0000%"/>
    <numFmt numFmtId="185" formatCode="0.00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.5"/>
      <color indexed="8"/>
      <name val="Arial"/>
      <family val="0"/>
    </font>
    <font>
      <sz val="1.1"/>
      <color indexed="8"/>
      <name val="Arial"/>
      <family val="0"/>
    </font>
    <font>
      <b/>
      <sz val="1.05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3"/>
      <name val="Calibri"/>
      <family val="2"/>
    </font>
    <font>
      <b/>
      <sz val="1.25"/>
      <color indexed="8"/>
      <name val="Arial"/>
      <family val="0"/>
    </font>
    <font>
      <b/>
      <sz val="1"/>
      <color indexed="8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7" fillId="0" borderId="0" xfId="0" applyFont="1" applyAlignment="1">
      <alignment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shrinkToFit="1"/>
    </xf>
    <xf numFmtId="0" fontId="28" fillId="33" borderId="10" xfId="0" applyFont="1" applyFill="1" applyBorder="1" applyAlignment="1">
      <alignment horizontal="center" vertical="center" shrinkToFit="1"/>
    </xf>
    <xf numFmtId="2" fontId="28" fillId="33" borderId="10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2" fontId="28" fillId="0" borderId="0" xfId="0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/>
    </xf>
    <xf numFmtId="0" fontId="28" fillId="34" borderId="10" xfId="0" applyFont="1" applyFill="1" applyBorder="1" applyAlignment="1">
      <alignment horizontal="center" vertical="center" shrinkToFit="1"/>
    </xf>
    <xf numFmtId="2" fontId="28" fillId="34" borderId="10" xfId="0" applyNumberFormat="1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right" vertical="center" shrinkToFit="1"/>
    </xf>
    <xf numFmtId="2" fontId="27" fillId="0" borderId="0" xfId="0" applyNumberFormat="1" applyFont="1" applyFill="1" applyAlignment="1">
      <alignment horizontal="center" vertical="center" shrinkToFit="1"/>
    </xf>
    <xf numFmtId="2" fontId="27" fillId="0" borderId="0" xfId="0" applyNumberFormat="1" applyFont="1" applyAlignment="1">
      <alignment/>
    </xf>
    <xf numFmtId="2" fontId="27" fillId="0" borderId="0" xfId="0" applyNumberFormat="1" applyFont="1" applyAlignment="1">
      <alignment horizontal="center"/>
    </xf>
    <xf numFmtId="0" fontId="29" fillId="33" borderId="11" xfId="0" applyFont="1" applyFill="1" applyBorder="1" applyAlignment="1">
      <alignment horizontal="center" vertical="center" shrinkToFit="1"/>
    </xf>
    <xf numFmtId="0" fontId="29" fillId="33" borderId="12" xfId="0" applyFont="1" applyFill="1" applyBorder="1" applyAlignment="1">
      <alignment horizontal="center" vertical="center" shrinkToFit="1"/>
    </xf>
    <xf numFmtId="0" fontId="29" fillId="33" borderId="13" xfId="0" applyFont="1" applyFill="1" applyBorder="1" applyAlignment="1">
      <alignment horizontal="center" vertical="center" shrinkToFit="1"/>
    </xf>
    <xf numFmtId="0" fontId="28" fillId="33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shrinkToFi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5FF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PER!#REF!</c:f>
              <c:strCache>
                <c:ptCount val="1"/>
                <c:pt idx="0">
                  <c:v>REALOJAMENTOS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PER!#REF!</c:f>
              <c:numCache>
                <c:ptCount val="1"/>
                <c:pt idx="0">
                  <c:v>41</c:v>
                </c:pt>
              </c:numCache>
            </c:numRef>
          </c:val>
        </c:ser>
        <c:ser>
          <c:idx val="1"/>
          <c:order val="1"/>
          <c:tx>
            <c:strRef>
              <c:f>PER!#REF!</c:f>
              <c:strCache>
                <c:ptCount val="1"/>
                <c:pt idx="0">
                  <c:v>PER-FAMÍLIAS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PER!#REF!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PER!#REF!</c:f>
              <c:strCache>
                <c:ptCount val="1"/>
                <c:pt idx="0">
                  <c:v>PAAR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PER!#REF!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PER!#REF!</c:f>
              <c:strCache>
                <c:ptCount val="1"/>
                <c:pt idx="0">
                  <c:v>PROGRAMA RETORNO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PER!#REF!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PER!#REF!</c:f>
              <c:strCache>
                <c:ptCount val="1"/>
                <c:pt idx="0">
                  <c:v>EXCLUSÕES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PER!#REF!</c:f>
              <c:numCache>
                <c:ptCount val="1"/>
                <c:pt idx="0">
                  <c:v>51</c:v>
                </c:pt>
              </c:numCache>
            </c:numRef>
          </c:val>
        </c:ser>
        <c:ser>
          <c:idx val="5"/>
          <c:order val="5"/>
          <c:tx>
            <c:strRef>
              <c:f>PER!#REF!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PER!#REF!</c:f>
              <c:numCache>
                <c:ptCount val="1"/>
                <c:pt idx="0">
                  <c:v>128</c:v>
                </c:pt>
              </c:numCache>
            </c:numRef>
          </c:val>
        </c:ser>
        <c:axId val="11519318"/>
        <c:axId val="36564999"/>
      </c:barChart>
      <c:catAx>
        <c:axId val="11519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PROGRAMAS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6564999"/>
        <c:crosses val="autoZero"/>
        <c:auto val="1"/>
        <c:lblOffset val="100"/>
        <c:tickLblSkip val="1"/>
        <c:noMultiLvlLbl val="0"/>
      </c:catAx>
      <c:valAx>
        <c:axId val="36564999"/>
        <c:scaling>
          <c:orientation val="minMax"/>
          <c:max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1931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PER!#REF!</c:f>
            </c:strRef>
          </c:cat>
          <c:val>
            <c:numRef>
              <c:f>PER!#REF!</c:f>
              <c:numCache>
                <c:ptCount val="6"/>
                <c:pt idx="0">
                  <c:v>2111</c:v>
                </c:pt>
                <c:pt idx="1">
                  <c:v>435</c:v>
                </c:pt>
                <c:pt idx="2">
                  <c:v>470</c:v>
                </c:pt>
                <c:pt idx="3">
                  <c:v>48</c:v>
                </c:pt>
                <c:pt idx="4">
                  <c:v>2290</c:v>
                </c:pt>
                <c:pt idx="5">
                  <c:v>1331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EXECUÇÃO PER - PROGRAMAS HABITACIONAIS</a:t>
            </a:r>
          </a:p>
        </c:rich>
      </c:tx>
      <c:layout>
        <c:manualLayout>
          <c:xMode val="factor"/>
          <c:yMode val="factor"/>
          <c:x val="-0.022"/>
          <c:y val="0.0465"/>
        </c:manualLayout>
      </c:layout>
      <c:spPr>
        <a:noFill/>
        <a:ln w="3175">
          <a:noFill/>
        </a:ln>
      </c:spPr>
    </c:title>
    <c:view3D>
      <c:rotX val="17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24"/>
          <c:w val="0.67625"/>
          <c:h val="0.76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B669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PER!$B$46:$B$53</c:f>
              <c:strCache/>
            </c:strRef>
          </c:cat>
          <c:val>
            <c:numRef>
              <c:f>PER!$C$46:$C$53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164"/>
          <c:w val="0.25375"/>
          <c:h val="0.8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9525</xdr:rowOff>
    </xdr:from>
    <xdr:to>
      <xdr:col>0</xdr:col>
      <xdr:colOff>0</xdr:colOff>
      <xdr:row>42</xdr:row>
      <xdr:rowOff>85725</xdr:rowOff>
    </xdr:to>
    <xdr:graphicFrame>
      <xdr:nvGraphicFramePr>
        <xdr:cNvPr id="1" name="Chart 2"/>
        <xdr:cNvGraphicFramePr/>
      </xdr:nvGraphicFramePr>
      <xdr:xfrm>
        <a:off x="0" y="7467600"/>
        <a:ext cx="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64</xdr:row>
      <xdr:rowOff>104775</xdr:rowOff>
    </xdr:to>
    <xdr:graphicFrame>
      <xdr:nvGraphicFramePr>
        <xdr:cNvPr id="2" name="Chart 4"/>
        <xdr:cNvGraphicFramePr/>
      </xdr:nvGraphicFramePr>
      <xdr:xfrm>
        <a:off x="0" y="10668000"/>
        <a:ext cx="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41</xdr:row>
      <xdr:rowOff>57150</xdr:rowOff>
    </xdr:from>
    <xdr:to>
      <xdr:col>14</xdr:col>
      <xdr:colOff>247650</xdr:colOff>
      <xdr:row>61</xdr:row>
      <xdr:rowOff>38100</xdr:rowOff>
    </xdr:to>
    <xdr:graphicFrame>
      <xdr:nvGraphicFramePr>
        <xdr:cNvPr id="3" name="Chart 1"/>
        <xdr:cNvGraphicFramePr/>
      </xdr:nvGraphicFramePr>
      <xdr:xfrm>
        <a:off x="3971925" y="9648825"/>
        <a:ext cx="512445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1">
      <selection activeCell="A2" sqref="A2:B2"/>
    </sheetView>
  </sheetViews>
  <sheetFormatPr defaultColWidth="9.140625" defaultRowHeight="12.75"/>
  <cols>
    <col min="1" max="1" width="4.57421875" style="1" customWidth="1"/>
    <col min="2" max="2" width="21.8515625" style="1" bestFit="1" customWidth="1"/>
    <col min="3" max="3" width="18.00390625" style="1" bestFit="1" customWidth="1"/>
    <col min="4" max="4" width="9.140625" style="1" customWidth="1"/>
    <col min="5" max="5" width="12.140625" style="1" customWidth="1"/>
    <col min="6" max="6" width="7.7109375" style="1" customWidth="1"/>
    <col min="7" max="7" width="5.8515625" style="1" customWidth="1"/>
    <col min="8" max="9" width="6.140625" style="1" customWidth="1"/>
    <col min="10" max="10" width="8.7109375" style="1" customWidth="1"/>
    <col min="11" max="11" width="7.7109375" style="1" customWidth="1"/>
    <col min="12" max="12" width="7.00390625" style="1" customWidth="1"/>
    <col min="13" max="13" width="10.28125" style="1" customWidth="1"/>
    <col min="14" max="14" width="7.421875" style="1" customWidth="1"/>
    <col min="15" max="15" width="9.8515625" style="1" customWidth="1"/>
    <col min="16" max="16" width="6.7109375" style="1" customWidth="1"/>
    <col min="17" max="17" width="9.57421875" style="1" customWidth="1"/>
    <col min="18" max="18" width="9.00390625" style="1" customWidth="1"/>
    <col min="19" max="19" width="7.421875" style="1" customWidth="1"/>
    <col min="20" max="16384" width="9.140625" style="1" customWidth="1"/>
  </cols>
  <sheetData>
    <row r="1" spans="1:22" s="14" customFormat="1" ht="29.25" customHeight="1">
      <c r="A1" s="29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  <c r="S1" s="4"/>
      <c r="T1" s="5"/>
      <c r="U1" s="5"/>
      <c r="V1" s="6"/>
    </row>
    <row r="2" spans="1:22" s="17" customFormat="1" ht="36" customHeight="1">
      <c r="A2" s="32" t="s">
        <v>0</v>
      </c>
      <c r="B2" s="32"/>
      <c r="C2" s="15" t="s">
        <v>1</v>
      </c>
      <c r="D2" s="15" t="s">
        <v>44</v>
      </c>
      <c r="E2" s="15" t="s">
        <v>46</v>
      </c>
      <c r="F2" s="15" t="s">
        <v>41</v>
      </c>
      <c r="G2" s="16" t="s">
        <v>39</v>
      </c>
      <c r="H2" s="16" t="s">
        <v>48</v>
      </c>
      <c r="I2" s="15" t="s">
        <v>53</v>
      </c>
      <c r="J2" s="15" t="s">
        <v>40</v>
      </c>
      <c r="K2" s="15" t="s">
        <v>37</v>
      </c>
      <c r="L2" s="15" t="s">
        <v>42</v>
      </c>
      <c r="M2" s="15" t="s">
        <v>59</v>
      </c>
      <c r="N2" s="15" t="s">
        <v>42</v>
      </c>
      <c r="O2" s="15" t="s">
        <v>45</v>
      </c>
      <c r="P2" s="15" t="s">
        <v>42</v>
      </c>
      <c r="Q2" s="15" t="s">
        <v>58</v>
      </c>
      <c r="R2" s="15" t="s">
        <v>47</v>
      </c>
      <c r="T2" s="2"/>
      <c r="U2" s="2"/>
      <c r="V2" s="18"/>
    </row>
    <row r="3" spans="1:22" ht="18" customHeight="1">
      <c r="A3" s="7">
        <v>1</v>
      </c>
      <c r="B3" s="7" t="s">
        <v>2</v>
      </c>
      <c r="C3" s="7" t="s">
        <v>49</v>
      </c>
      <c r="D3" s="7">
        <v>100</v>
      </c>
      <c r="E3" s="7">
        <v>5</v>
      </c>
      <c r="F3" s="7">
        <v>2</v>
      </c>
      <c r="G3" s="7">
        <v>9</v>
      </c>
      <c r="H3" s="7">
        <v>0</v>
      </c>
      <c r="I3" s="7">
        <v>1</v>
      </c>
      <c r="J3" s="7">
        <v>0</v>
      </c>
      <c r="K3" s="7">
        <v>17</v>
      </c>
      <c r="L3" s="19">
        <f>+K3*100/D3</f>
        <v>17</v>
      </c>
      <c r="M3" s="7">
        <v>66</v>
      </c>
      <c r="N3" s="19">
        <f>+M3*100/D3</f>
        <v>66</v>
      </c>
      <c r="O3" s="7">
        <f>+D3-(K3+M3)</f>
        <v>17</v>
      </c>
      <c r="P3" s="19">
        <f>+O3*100/D3</f>
        <v>17</v>
      </c>
      <c r="Q3" s="7">
        <f>+K3+M3</f>
        <v>83</v>
      </c>
      <c r="R3" s="19">
        <f>+Q3*100/D3</f>
        <v>83</v>
      </c>
      <c r="S3" s="8"/>
      <c r="T3" s="8"/>
      <c r="U3" s="8"/>
      <c r="V3" s="9"/>
    </row>
    <row r="4" spans="1:22" ht="18" customHeight="1">
      <c r="A4" s="7">
        <v>2</v>
      </c>
      <c r="B4" s="7" t="s">
        <v>3</v>
      </c>
      <c r="C4" s="7" t="s">
        <v>49</v>
      </c>
      <c r="D4" s="7">
        <v>412</v>
      </c>
      <c r="E4" s="7">
        <v>39</v>
      </c>
      <c r="F4" s="7">
        <v>24</v>
      </c>
      <c r="G4" s="7">
        <v>62</v>
      </c>
      <c r="H4" s="7">
        <v>8</v>
      </c>
      <c r="I4" s="7">
        <v>0</v>
      </c>
      <c r="J4" s="7">
        <v>1</v>
      </c>
      <c r="K4" s="7">
        <v>134</v>
      </c>
      <c r="L4" s="19">
        <f aca="true" t="shared" si="0" ref="L4:L38">+K4*100/D4</f>
        <v>32.52427184466019</v>
      </c>
      <c r="M4" s="7">
        <v>171</v>
      </c>
      <c r="N4" s="19">
        <f aca="true" t="shared" si="1" ref="N4:N38">+M4*100/D4</f>
        <v>41.50485436893204</v>
      </c>
      <c r="O4" s="7">
        <f aca="true" t="shared" si="2" ref="O4:O38">+D4-(K4+M4)</f>
        <v>107</v>
      </c>
      <c r="P4" s="19">
        <f aca="true" t="shared" si="3" ref="P4:P38">+O4*100/D4</f>
        <v>25.97087378640777</v>
      </c>
      <c r="Q4" s="7">
        <f aca="true" t="shared" si="4" ref="Q4:Q37">+K4+M4</f>
        <v>305</v>
      </c>
      <c r="R4" s="19">
        <f aca="true" t="shared" si="5" ref="R4:R38">+Q4*100/D4</f>
        <v>74.02912621359224</v>
      </c>
      <c r="S4" s="8"/>
      <c r="T4" s="8"/>
      <c r="U4" s="8"/>
      <c r="V4" s="9"/>
    </row>
    <row r="5" spans="1:22" ht="18" customHeight="1">
      <c r="A5" s="7">
        <v>3</v>
      </c>
      <c r="B5" s="7" t="s">
        <v>4</v>
      </c>
      <c r="C5" s="7" t="s">
        <v>49</v>
      </c>
      <c r="D5" s="7">
        <v>583</v>
      </c>
      <c r="E5" s="7">
        <v>163</v>
      </c>
      <c r="F5" s="7">
        <v>44</v>
      </c>
      <c r="G5" s="7">
        <v>106</v>
      </c>
      <c r="H5" s="7">
        <v>22</v>
      </c>
      <c r="I5" s="7">
        <v>0</v>
      </c>
      <c r="J5" s="7">
        <v>8</v>
      </c>
      <c r="K5" s="7">
        <v>343</v>
      </c>
      <c r="L5" s="19">
        <f t="shared" si="0"/>
        <v>58.8336192109777</v>
      </c>
      <c r="M5" s="7">
        <v>239</v>
      </c>
      <c r="N5" s="19">
        <f t="shared" si="1"/>
        <v>40.99485420240137</v>
      </c>
      <c r="O5" s="7">
        <f t="shared" si="2"/>
        <v>1</v>
      </c>
      <c r="P5" s="19">
        <f t="shared" si="3"/>
        <v>0.17152658662092624</v>
      </c>
      <c r="Q5" s="7">
        <f t="shared" si="4"/>
        <v>582</v>
      </c>
      <c r="R5" s="19">
        <f t="shared" si="5"/>
        <v>99.82847341337907</v>
      </c>
      <c r="T5" s="8"/>
      <c r="U5" s="8"/>
      <c r="V5" s="9"/>
    </row>
    <row r="6" spans="1:22" ht="18" customHeight="1">
      <c r="A6" s="7">
        <v>4</v>
      </c>
      <c r="B6" s="7" t="s">
        <v>5</v>
      </c>
      <c r="C6" s="7" t="s">
        <v>49</v>
      </c>
      <c r="D6" s="7">
        <v>144</v>
      </c>
      <c r="E6" s="7">
        <v>17</v>
      </c>
      <c r="F6" s="7">
        <v>12</v>
      </c>
      <c r="G6" s="7">
        <v>30</v>
      </c>
      <c r="H6" s="7">
        <v>20</v>
      </c>
      <c r="I6" s="7">
        <v>0</v>
      </c>
      <c r="J6" s="7">
        <v>2</v>
      </c>
      <c r="K6" s="7">
        <v>81</v>
      </c>
      <c r="L6" s="19">
        <f t="shared" si="0"/>
        <v>56.25</v>
      </c>
      <c r="M6" s="7">
        <v>57</v>
      </c>
      <c r="N6" s="19">
        <f t="shared" si="1"/>
        <v>39.583333333333336</v>
      </c>
      <c r="O6" s="7">
        <f t="shared" si="2"/>
        <v>6</v>
      </c>
      <c r="P6" s="19">
        <f t="shared" si="3"/>
        <v>4.166666666666667</v>
      </c>
      <c r="Q6" s="7">
        <f t="shared" si="4"/>
        <v>138</v>
      </c>
      <c r="R6" s="19">
        <f t="shared" si="5"/>
        <v>95.83333333333333</v>
      </c>
      <c r="T6" s="8"/>
      <c r="U6" s="8"/>
      <c r="V6" s="9"/>
    </row>
    <row r="7" spans="1:22" ht="18" customHeight="1">
      <c r="A7" s="7">
        <v>5</v>
      </c>
      <c r="B7" s="7" t="s">
        <v>6</v>
      </c>
      <c r="C7" s="7" t="s">
        <v>49</v>
      </c>
      <c r="D7" s="7">
        <v>72</v>
      </c>
      <c r="E7" s="7">
        <v>20</v>
      </c>
      <c r="F7" s="7">
        <v>2</v>
      </c>
      <c r="G7" s="7">
        <v>20</v>
      </c>
      <c r="H7" s="7">
        <v>1</v>
      </c>
      <c r="I7" s="7">
        <v>0</v>
      </c>
      <c r="J7" s="7">
        <v>0</v>
      </c>
      <c r="K7" s="7">
        <v>43</v>
      </c>
      <c r="L7" s="19">
        <f t="shared" si="0"/>
        <v>59.72222222222222</v>
      </c>
      <c r="M7" s="7">
        <v>29</v>
      </c>
      <c r="N7" s="19">
        <f t="shared" si="1"/>
        <v>40.27777777777778</v>
      </c>
      <c r="O7" s="7">
        <f t="shared" si="2"/>
        <v>0</v>
      </c>
      <c r="P7" s="19">
        <f t="shared" si="3"/>
        <v>0</v>
      </c>
      <c r="Q7" s="7">
        <f t="shared" si="4"/>
        <v>72</v>
      </c>
      <c r="R7" s="19">
        <f t="shared" si="5"/>
        <v>100</v>
      </c>
      <c r="T7" s="8"/>
      <c r="U7" s="8"/>
      <c r="V7" s="9"/>
    </row>
    <row r="8" spans="1:22" s="3" customFormat="1" ht="18" customHeight="1">
      <c r="A8" s="7">
        <v>6</v>
      </c>
      <c r="B8" s="7" t="s">
        <v>7</v>
      </c>
      <c r="C8" s="7" t="s">
        <v>8</v>
      </c>
      <c r="D8" s="7">
        <v>76</v>
      </c>
      <c r="E8" s="7">
        <v>44</v>
      </c>
      <c r="F8" s="7">
        <v>4</v>
      </c>
      <c r="G8" s="7">
        <v>1</v>
      </c>
      <c r="H8" s="10">
        <v>0</v>
      </c>
      <c r="I8" s="7">
        <v>0</v>
      </c>
      <c r="J8" s="7">
        <v>1</v>
      </c>
      <c r="K8" s="7">
        <v>50</v>
      </c>
      <c r="L8" s="19">
        <f t="shared" si="0"/>
        <v>65.78947368421052</v>
      </c>
      <c r="M8" s="7">
        <v>26</v>
      </c>
      <c r="N8" s="19">
        <f t="shared" si="1"/>
        <v>34.21052631578947</v>
      </c>
      <c r="O8" s="7">
        <f t="shared" si="2"/>
        <v>0</v>
      </c>
      <c r="P8" s="19">
        <f t="shared" si="3"/>
        <v>0</v>
      </c>
      <c r="Q8" s="7">
        <f t="shared" si="4"/>
        <v>76</v>
      </c>
      <c r="R8" s="19">
        <f t="shared" si="5"/>
        <v>100</v>
      </c>
      <c r="T8" s="8"/>
      <c r="U8" s="8"/>
      <c r="V8" s="8"/>
    </row>
    <row r="9" spans="1:22" s="3" customFormat="1" ht="18" customHeight="1">
      <c r="A9" s="7">
        <v>7</v>
      </c>
      <c r="B9" s="7" t="s">
        <v>9</v>
      </c>
      <c r="C9" s="7" t="s">
        <v>49</v>
      </c>
      <c r="D9" s="7">
        <v>23</v>
      </c>
      <c r="E9" s="7">
        <v>16</v>
      </c>
      <c r="F9" s="7">
        <v>2</v>
      </c>
      <c r="G9" s="7">
        <v>0</v>
      </c>
      <c r="H9" s="10">
        <v>0</v>
      </c>
      <c r="I9" s="7">
        <v>0</v>
      </c>
      <c r="J9" s="7">
        <v>0</v>
      </c>
      <c r="K9" s="7">
        <v>18</v>
      </c>
      <c r="L9" s="19">
        <f t="shared" si="0"/>
        <v>78.26086956521739</v>
      </c>
      <c r="M9" s="7">
        <v>5</v>
      </c>
      <c r="N9" s="19">
        <f t="shared" si="1"/>
        <v>21.73913043478261</v>
      </c>
      <c r="O9" s="7">
        <f t="shared" si="2"/>
        <v>0</v>
      </c>
      <c r="P9" s="19">
        <f t="shared" si="3"/>
        <v>0</v>
      </c>
      <c r="Q9" s="7">
        <f t="shared" si="4"/>
        <v>23</v>
      </c>
      <c r="R9" s="19">
        <f t="shared" si="5"/>
        <v>100</v>
      </c>
      <c r="T9" s="8"/>
      <c r="U9" s="8"/>
      <c r="V9" s="8"/>
    </row>
    <row r="10" spans="1:22" s="3" customFormat="1" ht="18" customHeight="1">
      <c r="A10" s="7">
        <v>8</v>
      </c>
      <c r="B10" s="7" t="s">
        <v>10</v>
      </c>
      <c r="C10" s="7" t="s">
        <v>52</v>
      </c>
      <c r="D10" s="7">
        <v>231</v>
      </c>
      <c r="E10" s="7">
        <v>148</v>
      </c>
      <c r="F10" s="7">
        <v>9</v>
      </c>
      <c r="G10" s="7">
        <v>8</v>
      </c>
      <c r="H10" s="10">
        <v>0</v>
      </c>
      <c r="I10" s="7">
        <v>0</v>
      </c>
      <c r="J10" s="7">
        <v>0</v>
      </c>
      <c r="K10" s="7">
        <v>165</v>
      </c>
      <c r="L10" s="19">
        <f t="shared" si="0"/>
        <v>71.42857142857143</v>
      </c>
      <c r="M10" s="7">
        <v>66</v>
      </c>
      <c r="N10" s="19">
        <f t="shared" si="1"/>
        <v>28.571428571428573</v>
      </c>
      <c r="O10" s="7">
        <f t="shared" si="2"/>
        <v>0</v>
      </c>
      <c r="P10" s="19">
        <f t="shared" si="3"/>
        <v>0</v>
      </c>
      <c r="Q10" s="7">
        <f t="shared" si="4"/>
        <v>231</v>
      </c>
      <c r="R10" s="19">
        <f t="shared" si="5"/>
        <v>100</v>
      </c>
      <c r="T10" s="8"/>
      <c r="U10" s="8"/>
      <c r="V10" s="8"/>
    </row>
    <row r="11" spans="1:22" s="3" customFormat="1" ht="18" customHeight="1">
      <c r="A11" s="7">
        <v>9</v>
      </c>
      <c r="B11" s="7" t="s">
        <v>11</v>
      </c>
      <c r="C11" s="7" t="s">
        <v>52</v>
      </c>
      <c r="D11" s="7">
        <v>514</v>
      </c>
      <c r="E11" s="7">
        <v>9</v>
      </c>
      <c r="F11" s="7">
        <v>23</v>
      </c>
      <c r="G11" s="7">
        <v>76</v>
      </c>
      <c r="H11" s="7">
        <v>8</v>
      </c>
      <c r="I11" s="7">
        <v>0</v>
      </c>
      <c r="J11" s="7">
        <v>3</v>
      </c>
      <c r="K11" s="7">
        <v>119</v>
      </c>
      <c r="L11" s="19">
        <f t="shared" si="0"/>
        <v>23.151750972762645</v>
      </c>
      <c r="M11" s="7">
        <v>205</v>
      </c>
      <c r="N11" s="19">
        <f t="shared" si="1"/>
        <v>39.88326848249027</v>
      </c>
      <c r="O11" s="7">
        <f t="shared" si="2"/>
        <v>190</v>
      </c>
      <c r="P11" s="19">
        <f t="shared" si="3"/>
        <v>36.96498054474708</v>
      </c>
      <c r="Q11" s="7">
        <f t="shared" si="4"/>
        <v>324</v>
      </c>
      <c r="R11" s="19">
        <f t="shared" si="5"/>
        <v>63.03501945525292</v>
      </c>
      <c r="T11" s="8"/>
      <c r="U11" s="8"/>
      <c r="V11" s="8"/>
    </row>
    <row r="12" spans="1:22" s="3" customFormat="1" ht="18" customHeight="1">
      <c r="A12" s="7">
        <v>10</v>
      </c>
      <c r="B12" s="7" t="s">
        <v>12</v>
      </c>
      <c r="C12" s="7" t="s">
        <v>52</v>
      </c>
      <c r="D12" s="7">
        <v>80</v>
      </c>
      <c r="E12" s="7">
        <v>45</v>
      </c>
      <c r="F12" s="7">
        <v>0</v>
      </c>
      <c r="G12" s="7">
        <v>8</v>
      </c>
      <c r="H12" s="10">
        <v>0</v>
      </c>
      <c r="I12" s="7">
        <v>0</v>
      </c>
      <c r="J12" s="7">
        <v>0</v>
      </c>
      <c r="K12" s="7">
        <v>53</v>
      </c>
      <c r="L12" s="19">
        <f t="shared" si="0"/>
        <v>66.25</v>
      </c>
      <c r="M12" s="7">
        <v>27</v>
      </c>
      <c r="N12" s="19">
        <f t="shared" si="1"/>
        <v>33.75</v>
      </c>
      <c r="O12" s="7">
        <f t="shared" si="2"/>
        <v>0</v>
      </c>
      <c r="P12" s="19">
        <f t="shared" si="3"/>
        <v>0</v>
      </c>
      <c r="Q12" s="7">
        <f t="shared" si="4"/>
        <v>80</v>
      </c>
      <c r="R12" s="19">
        <f t="shared" si="5"/>
        <v>100</v>
      </c>
      <c r="T12" s="8"/>
      <c r="U12" s="8"/>
      <c r="V12" s="8"/>
    </row>
    <row r="13" spans="1:22" s="3" customFormat="1" ht="18" customHeight="1">
      <c r="A13" s="7">
        <v>11</v>
      </c>
      <c r="B13" s="7" t="s">
        <v>13</v>
      </c>
      <c r="C13" s="7" t="s">
        <v>51</v>
      </c>
      <c r="D13" s="7">
        <v>198</v>
      </c>
      <c r="E13" s="7">
        <v>119</v>
      </c>
      <c r="F13" s="7">
        <v>12</v>
      </c>
      <c r="G13" s="7">
        <v>21</v>
      </c>
      <c r="H13" s="10">
        <v>0</v>
      </c>
      <c r="I13" s="7">
        <v>0</v>
      </c>
      <c r="J13" s="7">
        <v>0</v>
      </c>
      <c r="K13" s="7">
        <v>152</v>
      </c>
      <c r="L13" s="19">
        <f t="shared" si="0"/>
        <v>76.76767676767676</v>
      </c>
      <c r="M13" s="7">
        <v>46</v>
      </c>
      <c r="N13" s="19">
        <f t="shared" si="1"/>
        <v>23.232323232323232</v>
      </c>
      <c r="O13" s="7">
        <f t="shared" si="2"/>
        <v>0</v>
      </c>
      <c r="P13" s="19">
        <f t="shared" si="3"/>
        <v>0</v>
      </c>
      <c r="Q13" s="7">
        <f t="shared" si="4"/>
        <v>198</v>
      </c>
      <c r="R13" s="19">
        <f t="shared" si="5"/>
        <v>100</v>
      </c>
      <c r="T13" s="8"/>
      <c r="U13" s="8"/>
      <c r="V13" s="8"/>
    </row>
    <row r="14" spans="1:22" s="3" customFormat="1" ht="18" customHeight="1">
      <c r="A14" s="7">
        <v>12</v>
      </c>
      <c r="B14" s="7" t="s">
        <v>14</v>
      </c>
      <c r="C14" s="7" t="s">
        <v>51</v>
      </c>
      <c r="D14" s="7">
        <v>100</v>
      </c>
      <c r="E14" s="7">
        <v>69</v>
      </c>
      <c r="F14" s="7">
        <v>3</v>
      </c>
      <c r="G14" s="7">
        <v>7</v>
      </c>
      <c r="H14" s="10">
        <v>0</v>
      </c>
      <c r="I14" s="7">
        <v>0</v>
      </c>
      <c r="J14" s="7">
        <v>0</v>
      </c>
      <c r="K14" s="7">
        <v>79</v>
      </c>
      <c r="L14" s="19">
        <f t="shared" si="0"/>
        <v>79</v>
      </c>
      <c r="M14" s="7">
        <v>21</v>
      </c>
      <c r="N14" s="19">
        <f t="shared" si="1"/>
        <v>21</v>
      </c>
      <c r="O14" s="7">
        <f t="shared" si="2"/>
        <v>0</v>
      </c>
      <c r="P14" s="19">
        <f t="shared" si="3"/>
        <v>0</v>
      </c>
      <c r="Q14" s="7">
        <f t="shared" si="4"/>
        <v>100</v>
      </c>
      <c r="R14" s="19">
        <f t="shared" si="5"/>
        <v>100</v>
      </c>
      <c r="T14" s="8"/>
      <c r="U14" s="8"/>
      <c r="V14" s="8"/>
    </row>
    <row r="15" spans="1:22" s="3" customFormat="1" ht="18" customHeight="1">
      <c r="A15" s="7">
        <v>13</v>
      </c>
      <c r="B15" s="7" t="s">
        <v>15</v>
      </c>
      <c r="C15" s="7" t="s">
        <v>51</v>
      </c>
      <c r="D15" s="7">
        <v>925</v>
      </c>
      <c r="E15" s="7">
        <v>519</v>
      </c>
      <c r="F15" s="7">
        <v>75</v>
      </c>
      <c r="G15" s="7">
        <v>25</v>
      </c>
      <c r="H15" s="10">
        <v>0</v>
      </c>
      <c r="I15" s="7">
        <v>0</v>
      </c>
      <c r="J15" s="7">
        <v>8</v>
      </c>
      <c r="K15" s="7">
        <v>627</v>
      </c>
      <c r="L15" s="19">
        <f t="shared" si="0"/>
        <v>67.78378378378379</v>
      </c>
      <c r="M15" s="7">
        <v>297</v>
      </c>
      <c r="N15" s="19">
        <f t="shared" si="1"/>
        <v>32.108108108108105</v>
      </c>
      <c r="O15" s="7">
        <f t="shared" si="2"/>
        <v>1</v>
      </c>
      <c r="P15" s="19">
        <f t="shared" si="3"/>
        <v>0.10810810810810811</v>
      </c>
      <c r="Q15" s="7">
        <f t="shared" si="4"/>
        <v>924</v>
      </c>
      <c r="R15" s="19">
        <f t="shared" si="5"/>
        <v>99.89189189189189</v>
      </c>
      <c r="T15" s="8"/>
      <c r="U15" s="8"/>
      <c r="V15" s="8"/>
    </row>
    <row r="16" spans="1:22" s="3" customFormat="1" ht="18" customHeight="1">
      <c r="A16" s="11">
        <v>14</v>
      </c>
      <c r="B16" s="11" t="s">
        <v>16</v>
      </c>
      <c r="C16" s="7" t="s">
        <v>51</v>
      </c>
      <c r="D16" s="7">
        <v>73</v>
      </c>
      <c r="E16" s="7">
        <v>32</v>
      </c>
      <c r="F16" s="7">
        <v>11</v>
      </c>
      <c r="G16" s="7">
        <v>5</v>
      </c>
      <c r="H16" s="10">
        <v>0</v>
      </c>
      <c r="I16" s="7">
        <v>0</v>
      </c>
      <c r="J16" s="7">
        <v>0</v>
      </c>
      <c r="K16" s="7">
        <v>48</v>
      </c>
      <c r="L16" s="19">
        <f t="shared" si="0"/>
        <v>65.75342465753425</v>
      </c>
      <c r="M16" s="7">
        <v>25</v>
      </c>
      <c r="N16" s="19">
        <f t="shared" si="1"/>
        <v>34.24657534246575</v>
      </c>
      <c r="O16" s="7">
        <f t="shared" si="2"/>
        <v>0</v>
      </c>
      <c r="P16" s="19">
        <f t="shared" si="3"/>
        <v>0</v>
      </c>
      <c r="Q16" s="7">
        <f t="shared" si="4"/>
        <v>73</v>
      </c>
      <c r="R16" s="19">
        <f t="shared" si="5"/>
        <v>100</v>
      </c>
      <c r="T16" s="8"/>
      <c r="U16" s="8"/>
      <c r="V16" s="8"/>
    </row>
    <row r="17" spans="1:22" s="3" customFormat="1" ht="18" customHeight="1">
      <c r="A17" s="11">
        <v>15</v>
      </c>
      <c r="B17" s="11" t="s">
        <v>17</v>
      </c>
      <c r="C17" s="11" t="s">
        <v>17</v>
      </c>
      <c r="D17" s="7">
        <v>6</v>
      </c>
      <c r="E17" s="7">
        <v>6</v>
      </c>
      <c r="F17" s="7">
        <v>0</v>
      </c>
      <c r="G17" s="7">
        <v>0</v>
      </c>
      <c r="H17" s="10">
        <v>0</v>
      </c>
      <c r="I17" s="7">
        <v>0</v>
      </c>
      <c r="J17" s="7">
        <v>0</v>
      </c>
      <c r="K17" s="7">
        <v>6</v>
      </c>
      <c r="L17" s="19">
        <f t="shared" si="0"/>
        <v>100</v>
      </c>
      <c r="M17" s="7">
        <v>0</v>
      </c>
      <c r="N17" s="19">
        <f t="shared" si="1"/>
        <v>0</v>
      </c>
      <c r="O17" s="7">
        <f t="shared" si="2"/>
        <v>0</v>
      </c>
      <c r="P17" s="19">
        <f t="shared" si="3"/>
        <v>0</v>
      </c>
      <c r="Q17" s="7">
        <f t="shared" si="4"/>
        <v>6</v>
      </c>
      <c r="R17" s="19">
        <f t="shared" si="5"/>
        <v>100</v>
      </c>
      <c r="T17" s="8"/>
      <c r="U17" s="8"/>
      <c r="V17" s="8"/>
    </row>
    <row r="18" spans="1:22" s="3" customFormat="1" ht="18" customHeight="1">
      <c r="A18" s="7">
        <v>16</v>
      </c>
      <c r="B18" s="11" t="s">
        <v>18</v>
      </c>
      <c r="C18" s="7" t="s">
        <v>51</v>
      </c>
      <c r="D18" s="7">
        <v>359</v>
      </c>
      <c r="E18" s="7">
        <v>115</v>
      </c>
      <c r="F18" s="7">
        <v>42</v>
      </c>
      <c r="G18" s="7">
        <v>59</v>
      </c>
      <c r="H18" s="10">
        <v>0</v>
      </c>
      <c r="I18" s="7">
        <v>0</v>
      </c>
      <c r="J18" s="7">
        <v>0</v>
      </c>
      <c r="K18" s="7">
        <v>216</v>
      </c>
      <c r="L18" s="19">
        <f t="shared" si="0"/>
        <v>60.16713091922006</v>
      </c>
      <c r="M18" s="7">
        <v>143</v>
      </c>
      <c r="N18" s="19">
        <f t="shared" si="1"/>
        <v>39.83286908077994</v>
      </c>
      <c r="O18" s="7">
        <f t="shared" si="2"/>
        <v>0</v>
      </c>
      <c r="P18" s="19">
        <f t="shared" si="3"/>
        <v>0</v>
      </c>
      <c r="Q18" s="7">
        <f t="shared" si="4"/>
        <v>359</v>
      </c>
      <c r="R18" s="19">
        <f t="shared" si="5"/>
        <v>100</v>
      </c>
      <c r="T18" s="8"/>
      <c r="U18" s="8"/>
      <c r="V18" s="8"/>
    </row>
    <row r="19" spans="1:22" s="3" customFormat="1" ht="18" customHeight="1">
      <c r="A19" s="11">
        <v>17</v>
      </c>
      <c r="B19" s="11" t="s">
        <v>19</v>
      </c>
      <c r="C19" s="7" t="s">
        <v>52</v>
      </c>
      <c r="D19" s="7">
        <v>464</v>
      </c>
      <c r="E19" s="7">
        <v>237</v>
      </c>
      <c r="F19" s="7">
        <v>41</v>
      </c>
      <c r="G19" s="7">
        <v>36</v>
      </c>
      <c r="H19" s="10">
        <v>0</v>
      </c>
      <c r="I19" s="10">
        <v>1</v>
      </c>
      <c r="J19" s="7">
        <v>0</v>
      </c>
      <c r="K19" s="7">
        <v>315</v>
      </c>
      <c r="L19" s="19">
        <f t="shared" si="0"/>
        <v>67.88793103448276</v>
      </c>
      <c r="M19" s="7">
        <v>148</v>
      </c>
      <c r="N19" s="19">
        <f t="shared" si="1"/>
        <v>31.896551724137932</v>
      </c>
      <c r="O19" s="7">
        <f t="shared" si="2"/>
        <v>1</v>
      </c>
      <c r="P19" s="19">
        <f t="shared" si="3"/>
        <v>0.21551724137931033</v>
      </c>
      <c r="Q19" s="7">
        <f t="shared" si="4"/>
        <v>463</v>
      </c>
      <c r="R19" s="19">
        <f t="shared" si="5"/>
        <v>99.78448275862068</v>
      </c>
      <c r="T19" s="8"/>
      <c r="U19" s="8"/>
      <c r="V19" s="8"/>
    </row>
    <row r="20" spans="1:22" s="3" customFormat="1" ht="18" customHeight="1">
      <c r="A20" s="7">
        <v>18</v>
      </c>
      <c r="B20" s="11" t="s">
        <v>20</v>
      </c>
      <c r="C20" s="7" t="s">
        <v>52</v>
      </c>
      <c r="D20" s="7">
        <v>30</v>
      </c>
      <c r="E20" s="7">
        <v>20</v>
      </c>
      <c r="F20" s="7">
        <v>0</v>
      </c>
      <c r="G20" s="7">
        <v>1</v>
      </c>
      <c r="H20" s="10">
        <v>0</v>
      </c>
      <c r="I20" s="10">
        <v>0</v>
      </c>
      <c r="J20" s="7">
        <v>0</v>
      </c>
      <c r="K20" s="7">
        <v>21</v>
      </c>
      <c r="L20" s="19">
        <f t="shared" si="0"/>
        <v>70</v>
      </c>
      <c r="M20" s="7">
        <v>9</v>
      </c>
      <c r="N20" s="19">
        <f t="shared" si="1"/>
        <v>30</v>
      </c>
      <c r="O20" s="7">
        <f t="shared" si="2"/>
        <v>0</v>
      </c>
      <c r="P20" s="19">
        <f t="shared" si="3"/>
        <v>0</v>
      </c>
      <c r="Q20" s="7">
        <f t="shared" si="4"/>
        <v>30</v>
      </c>
      <c r="R20" s="19">
        <f t="shared" si="5"/>
        <v>100</v>
      </c>
      <c r="T20" s="8"/>
      <c r="U20" s="8"/>
      <c r="V20" s="8"/>
    </row>
    <row r="21" spans="1:22" s="3" customFormat="1" ht="18" customHeight="1">
      <c r="A21" s="11">
        <v>19</v>
      </c>
      <c r="B21" s="11" t="s">
        <v>21</v>
      </c>
      <c r="C21" s="7" t="s">
        <v>52</v>
      </c>
      <c r="D21" s="7">
        <v>401</v>
      </c>
      <c r="E21" s="7">
        <v>278</v>
      </c>
      <c r="F21" s="7">
        <v>33</v>
      </c>
      <c r="G21" s="7">
        <v>1</v>
      </c>
      <c r="H21" s="10">
        <v>0</v>
      </c>
      <c r="I21" s="10">
        <v>1</v>
      </c>
      <c r="J21" s="7">
        <v>6</v>
      </c>
      <c r="K21" s="7">
        <v>319</v>
      </c>
      <c r="L21" s="19">
        <f t="shared" si="0"/>
        <v>79.55112219451371</v>
      </c>
      <c r="M21" s="7">
        <v>82</v>
      </c>
      <c r="N21" s="19">
        <f t="shared" si="1"/>
        <v>20.448877805486283</v>
      </c>
      <c r="O21" s="7">
        <f t="shared" si="2"/>
        <v>0</v>
      </c>
      <c r="P21" s="19">
        <f t="shared" si="3"/>
        <v>0</v>
      </c>
      <c r="Q21" s="7">
        <f t="shared" si="4"/>
        <v>401</v>
      </c>
      <c r="R21" s="19">
        <f t="shared" si="5"/>
        <v>100</v>
      </c>
      <c r="T21" s="8"/>
      <c r="U21" s="8"/>
      <c r="V21" s="8"/>
    </row>
    <row r="22" spans="1:22" s="3" customFormat="1" ht="18" customHeight="1">
      <c r="A22" s="7">
        <v>20</v>
      </c>
      <c r="B22" s="11" t="s">
        <v>22</v>
      </c>
      <c r="C22" s="7" t="s">
        <v>52</v>
      </c>
      <c r="D22" s="7">
        <v>442</v>
      </c>
      <c r="E22" s="7">
        <v>96</v>
      </c>
      <c r="F22" s="7">
        <v>13</v>
      </c>
      <c r="G22" s="7">
        <v>35</v>
      </c>
      <c r="H22" s="10">
        <v>5</v>
      </c>
      <c r="I22" s="10">
        <v>103</v>
      </c>
      <c r="J22" s="7">
        <v>13</v>
      </c>
      <c r="K22" s="7">
        <v>265</v>
      </c>
      <c r="L22" s="19">
        <f t="shared" si="0"/>
        <v>59.95475113122172</v>
      </c>
      <c r="M22" s="7">
        <v>171</v>
      </c>
      <c r="N22" s="19">
        <f t="shared" si="1"/>
        <v>38.68778280542986</v>
      </c>
      <c r="O22" s="7">
        <f t="shared" si="2"/>
        <v>6</v>
      </c>
      <c r="P22" s="19">
        <f t="shared" si="3"/>
        <v>1.3574660633484164</v>
      </c>
      <c r="Q22" s="7">
        <f t="shared" si="4"/>
        <v>436</v>
      </c>
      <c r="R22" s="19">
        <f t="shared" si="5"/>
        <v>98.64253393665159</v>
      </c>
      <c r="T22" s="8"/>
      <c r="U22" s="8"/>
      <c r="V22" s="8"/>
    </row>
    <row r="23" spans="1:22" s="3" customFormat="1" ht="18" customHeight="1">
      <c r="A23" s="11">
        <v>21</v>
      </c>
      <c r="B23" s="11" t="s">
        <v>23</v>
      </c>
      <c r="C23" s="7" t="s">
        <v>52</v>
      </c>
      <c r="D23" s="7">
        <v>323</v>
      </c>
      <c r="E23" s="7">
        <v>124</v>
      </c>
      <c r="F23" s="7">
        <v>22</v>
      </c>
      <c r="G23" s="7">
        <v>39</v>
      </c>
      <c r="H23" s="10">
        <v>8</v>
      </c>
      <c r="I23" s="10">
        <v>0</v>
      </c>
      <c r="J23" s="7">
        <v>1</v>
      </c>
      <c r="K23" s="7">
        <v>194</v>
      </c>
      <c r="L23" s="19">
        <f t="shared" si="0"/>
        <v>60.06191950464396</v>
      </c>
      <c r="M23" s="7">
        <v>129</v>
      </c>
      <c r="N23" s="19">
        <f t="shared" si="1"/>
        <v>39.93808049535604</v>
      </c>
      <c r="O23" s="7">
        <f t="shared" si="2"/>
        <v>0</v>
      </c>
      <c r="P23" s="19">
        <f t="shared" si="3"/>
        <v>0</v>
      </c>
      <c r="Q23" s="7">
        <f t="shared" si="4"/>
        <v>323</v>
      </c>
      <c r="R23" s="19">
        <f t="shared" si="5"/>
        <v>100</v>
      </c>
      <c r="T23" s="8"/>
      <c r="U23" s="8"/>
      <c r="V23" s="8"/>
    </row>
    <row r="24" spans="1:22" s="3" customFormat="1" ht="18" customHeight="1">
      <c r="A24" s="7">
        <v>22</v>
      </c>
      <c r="B24" s="11" t="s">
        <v>24</v>
      </c>
      <c r="C24" s="11" t="s">
        <v>50</v>
      </c>
      <c r="D24" s="7">
        <v>611</v>
      </c>
      <c r="E24" s="7">
        <v>53</v>
      </c>
      <c r="F24" s="7">
        <v>30</v>
      </c>
      <c r="G24" s="7">
        <v>68</v>
      </c>
      <c r="H24" s="10">
        <v>16</v>
      </c>
      <c r="I24" s="10">
        <v>2</v>
      </c>
      <c r="J24" s="7">
        <v>7</v>
      </c>
      <c r="K24" s="7">
        <v>176</v>
      </c>
      <c r="L24" s="19">
        <f t="shared" si="0"/>
        <v>28.805237315875615</v>
      </c>
      <c r="M24" s="7">
        <v>258</v>
      </c>
      <c r="N24" s="19">
        <f t="shared" si="1"/>
        <v>42.225859247135844</v>
      </c>
      <c r="O24" s="7">
        <f t="shared" si="2"/>
        <v>177</v>
      </c>
      <c r="P24" s="19">
        <f t="shared" si="3"/>
        <v>28.968903436988544</v>
      </c>
      <c r="Q24" s="7">
        <f t="shared" si="4"/>
        <v>434</v>
      </c>
      <c r="R24" s="19">
        <f t="shared" si="5"/>
        <v>71.03109656301146</v>
      </c>
      <c r="T24" s="8"/>
      <c r="U24" s="8"/>
      <c r="V24" s="8"/>
    </row>
    <row r="25" spans="1:22" s="3" customFormat="1" ht="18" customHeight="1">
      <c r="A25" s="7">
        <v>23</v>
      </c>
      <c r="B25" s="7" t="s">
        <v>25</v>
      </c>
      <c r="C25" s="11" t="s">
        <v>50</v>
      </c>
      <c r="D25" s="7">
        <v>110</v>
      </c>
      <c r="E25" s="7">
        <v>24</v>
      </c>
      <c r="F25" s="7">
        <v>1</v>
      </c>
      <c r="G25" s="7">
        <v>2</v>
      </c>
      <c r="H25" s="10">
        <v>0</v>
      </c>
      <c r="I25" s="10">
        <v>0</v>
      </c>
      <c r="J25" s="7">
        <v>0</v>
      </c>
      <c r="K25" s="7">
        <v>27</v>
      </c>
      <c r="L25" s="19">
        <f t="shared" si="0"/>
        <v>24.545454545454547</v>
      </c>
      <c r="M25" s="7">
        <v>83</v>
      </c>
      <c r="N25" s="19">
        <f t="shared" si="1"/>
        <v>75.45454545454545</v>
      </c>
      <c r="O25" s="7">
        <f t="shared" si="2"/>
        <v>0</v>
      </c>
      <c r="P25" s="19">
        <f t="shared" si="3"/>
        <v>0</v>
      </c>
      <c r="Q25" s="7">
        <f t="shared" si="4"/>
        <v>110</v>
      </c>
      <c r="R25" s="19">
        <f t="shared" si="5"/>
        <v>100</v>
      </c>
      <c r="T25" s="8"/>
      <c r="U25" s="8"/>
      <c r="V25" s="8"/>
    </row>
    <row r="26" spans="1:22" s="3" customFormat="1" ht="18" customHeight="1">
      <c r="A26" s="7">
        <v>24</v>
      </c>
      <c r="B26" s="7" t="s">
        <v>26</v>
      </c>
      <c r="C26" s="11" t="s">
        <v>50</v>
      </c>
      <c r="D26" s="7">
        <v>25</v>
      </c>
      <c r="E26" s="7">
        <v>3</v>
      </c>
      <c r="F26" s="7">
        <v>0</v>
      </c>
      <c r="G26" s="7">
        <v>0</v>
      </c>
      <c r="H26" s="10">
        <v>0</v>
      </c>
      <c r="I26" s="10">
        <v>0</v>
      </c>
      <c r="J26" s="7">
        <v>0</v>
      </c>
      <c r="K26" s="7">
        <v>3</v>
      </c>
      <c r="L26" s="19">
        <f t="shared" si="0"/>
        <v>12</v>
      </c>
      <c r="M26" s="7">
        <v>22</v>
      </c>
      <c r="N26" s="19">
        <f t="shared" si="1"/>
        <v>88</v>
      </c>
      <c r="O26" s="7">
        <f t="shared" si="2"/>
        <v>0</v>
      </c>
      <c r="P26" s="19">
        <f t="shared" si="3"/>
        <v>0</v>
      </c>
      <c r="Q26" s="7">
        <f t="shared" si="4"/>
        <v>25</v>
      </c>
      <c r="R26" s="19">
        <f t="shared" si="5"/>
        <v>100</v>
      </c>
      <c r="T26" s="8"/>
      <c r="U26" s="8"/>
      <c r="V26" s="8"/>
    </row>
    <row r="27" spans="1:22" s="3" customFormat="1" ht="18" customHeight="1">
      <c r="A27" s="7">
        <v>25</v>
      </c>
      <c r="B27" s="7" t="s">
        <v>27</v>
      </c>
      <c r="C27" s="11" t="s">
        <v>50</v>
      </c>
      <c r="D27" s="7">
        <v>57</v>
      </c>
      <c r="E27" s="7">
        <v>11</v>
      </c>
      <c r="F27" s="7">
        <v>2</v>
      </c>
      <c r="G27" s="7">
        <v>3</v>
      </c>
      <c r="H27" s="10">
        <v>0</v>
      </c>
      <c r="I27" s="10">
        <v>0</v>
      </c>
      <c r="J27" s="7">
        <v>1</v>
      </c>
      <c r="K27" s="7">
        <v>17</v>
      </c>
      <c r="L27" s="19">
        <f t="shared" si="0"/>
        <v>29.82456140350877</v>
      </c>
      <c r="M27" s="7">
        <v>23</v>
      </c>
      <c r="N27" s="19">
        <f t="shared" si="1"/>
        <v>40.35087719298246</v>
      </c>
      <c r="O27" s="7">
        <f t="shared" si="2"/>
        <v>17</v>
      </c>
      <c r="P27" s="19">
        <f t="shared" si="3"/>
        <v>29.82456140350877</v>
      </c>
      <c r="Q27" s="7">
        <f t="shared" si="4"/>
        <v>40</v>
      </c>
      <c r="R27" s="19">
        <f t="shared" si="5"/>
        <v>70.17543859649123</v>
      </c>
      <c r="S27" s="8"/>
      <c r="T27" s="8"/>
      <c r="U27" s="8"/>
      <c r="V27" s="8"/>
    </row>
    <row r="28" spans="1:22" s="3" customFormat="1" ht="18" customHeight="1">
      <c r="A28" s="7">
        <v>26</v>
      </c>
      <c r="B28" s="7" t="s">
        <v>28</v>
      </c>
      <c r="C28" s="11" t="s">
        <v>50</v>
      </c>
      <c r="D28" s="7">
        <v>54</v>
      </c>
      <c r="E28" s="7">
        <v>39</v>
      </c>
      <c r="F28" s="7">
        <v>10</v>
      </c>
      <c r="G28" s="7">
        <v>0</v>
      </c>
      <c r="H28" s="10">
        <v>0</v>
      </c>
      <c r="I28" s="10">
        <v>0</v>
      </c>
      <c r="J28" s="7">
        <v>0</v>
      </c>
      <c r="K28" s="7">
        <v>49</v>
      </c>
      <c r="L28" s="19">
        <f t="shared" si="0"/>
        <v>90.74074074074075</v>
      </c>
      <c r="M28" s="7">
        <v>5</v>
      </c>
      <c r="N28" s="19">
        <f t="shared" si="1"/>
        <v>9.25925925925926</v>
      </c>
      <c r="O28" s="7">
        <f t="shared" si="2"/>
        <v>0</v>
      </c>
      <c r="P28" s="19">
        <f t="shared" si="3"/>
        <v>0</v>
      </c>
      <c r="Q28" s="7">
        <f t="shared" si="4"/>
        <v>54</v>
      </c>
      <c r="R28" s="19">
        <f t="shared" si="5"/>
        <v>100</v>
      </c>
      <c r="S28" s="8"/>
      <c r="T28" s="8"/>
      <c r="U28" s="8"/>
      <c r="V28" s="8"/>
    </row>
    <row r="29" spans="1:22" s="3" customFormat="1" ht="18" customHeight="1">
      <c r="A29" s="7">
        <v>27</v>
      </c>
      <c r="B29" s="7" t="s">
        <v>38</v>
      </c>
      <c r="C29" s="7" t="s">
        <v>29</v>
      </c>
      <c r="D29" s="7">
        <v>169</v>
      </c>
      <c r="E29" s="7">
        <v>97</v>
      </c>
      <c r="F29" s="7">
        <v>7</v>
      </c>
      <c r="G29" s="7">
        <v>4</v>
      </c>
      <c r="H29" s="10">
        <v>1</v>
      </c>
      <c r="I29" s="10">
        <v>0</v>
      </c>
      <c r="J29" s="7">
        <v>1</v>
      </c>
      <c r="K29" s="7">
        <v>110</v>
      </c>
      <c r="L29" s="19">
        <f t="shared" si="0"/>
        <v>65.08875739644971</v>
      </c>
      <c r="M29" s="7">
        <v>59</v>
      </c>
      <c r="N29" s="19">
        <f t="shared" si="1"/>
        <v>34.9112426035503</v>
      </c>
      <c r="O29" s="7">
        <f t="shared" si="2"/>
        <v>0</v>
      </c>
      <c r="P29" s="19">
        <f t="shared" si="3"/>
        <v>0</v>
      </c>
      <c r="Q29" s="7">
        <f t="shared" si="4"/>
        <v>169</v>
      </c>
      <c r="R29" s="19">
        <f t="shared" si="5"/>
        <v>100</v>
      </c>
      <c r="S29" s="8"/>
      <c r="T29" s="8"/>
      <c r="U29" s="8"/>
      <c r="V29" s="8"/>
    </row>
    <row r="30" spans="1:22" s="3" customFormat="1" ht="18" customHeight="1">
      <c r="A30" s="7">
        <v>28</v>
      </c>
      <c r="B30" s="7" t="s">
        <v>43</v>
      </c>
      <c r="C30" s="7" t="s">
        <v>49</v>
      </c>
      <c r="D30" s="7">
        <v>8</v>
      </c>
      <c r="E30" s="7">
        <v>4</v>
      </c>
      <c r="F30" s="7">
        <v>0</v>
      </c>
      <c r="G30" s="7">
        <v>1</v>
      </c>
      <c r="H30" s="10">
        <v>0</v>
      </c>
      <c r="I30" s="10">
        <v>0</v>
      </c>
      <c r="J30" s="7">
        <v>0</v>
      </c>
      <c r="K30" s="7">
        <v>5</v>
      </c>
      <c r="L30" s="19">
        <f t="shared" si="0"/>
        <v>62.5</v>
      </c>
      <c r="M30" s="7">
        <v>3</v>
      </c>
      <c r="N30" s="19">
        <f t="shared" si="1"/>
        <v>37.5</v>
      </c>
      <c r="O30" s="7">
        <f t="shared" si="2"/>
        <v>0</v>
      </c>
      <c r="P30" s="19">
        <f t="shared" si="3"/>
        <v>0</v>
      </c>
      <c r="Q30" s="7">
        <f t="shared" si="4"/>
        <v>8</v>
      </c>
      <c r="R30" s="19">
        <f t="shared" si="5"/>
        <v>100</v>
      </c>
      <c r="S30" s="8"/>
      <c r="T30" s="8"/>
      <c r="U30" s="8"/>
      <c r="V30" s="8"/>
    </row>
    <row r="31" spans="1:22" s="3" customFormat="1" ht="18" customHeight="1">
      <c r="A31" s="7">
        <v>29</v>
      </c>
      <c r="B31" s="7" t="s">
        <v>30</v>
      </c>
      <c r="C31" s="7" t="s">
        <v>51</v>
      </c>
      <c r="D31" s="7">
        <v>18</v>
      </c>
      <c r="E31" s="7">
        <v>15</v>
      </c>
      <c r="F31" s="7">
        <v>0</v>
      </c>
      <c r="G31" s="7">
        <v>2</v>
      </c>
      <c r="H31" s="10">
        <v>0</v>
      </c>
      <c r="I31" s="10">
        <v>0</v>
      </c>
      <c r="J31" s="7">
        <v>0</v>
      </c>
      <c r="K31" s="7">
        <v>17</v>
      </c>
      <c r="L31" s="19">
        <f t="shared" si="0"/>
        <v>94.44444444444444</v>
      </c>
      <c r="M31" s="7">
        <v>1</v>
      </c>
      <c r="N31" s="19">
        <f t="shared" si="1"/>
        <v>5.555555555555555</v>
      </c>
      <c r="O31" s="7">
        <f t="shared" si="2"/>
        <v>0</v>
      </c>
      <c r="P31" s="19">
        <f t="shared" si="3"/>
        <v>0</v>
      </c>
      <c r="Q31" s="7">
        <f t="shared" si="4"/>
        <v>18</v>
      </c>
      <c r="R31" s="19">
        <f t="shared" si="5"/>
        <v>100</v>
      </c>
      <c r="S31" s="8"/>
      <c r="T31" s="8"/>
      <c r="U31" s="8"/>
      <c r="V31" s="8"/>
    </row>
    <row r="32" spans="1:22" s="3" customFormat="1" ht="18" customHeight="1">
      <c r="A32" s="7">
        <v>30</v>
      </c>
      <c r="B32" s="7" t="s">
        <v>31</v>
      </c>
      <c r="C32" s="7" t="s">
        <v>51</v>
      </c>
      <c r="D32" s="7">
        <v>19</v>
      </c>
      <c r="E32" s="7">
        <v>7</v>
      </c>
      <c r="F32" s="7">
        <v>4</v>
      </c>
      <c r="G32" s="7">
        <v>7</v>
      </c>
      <c r="H32" s="10">
        <v>0</v>
      </c>
      <c r="I32" s="10">
        <v>0</v>
      </c>
      <c r="J32" s="7">
        <v>0</v>
      </c>
      <c r="K32" s="7">
        <v>18</v>
      </c>
      <c r="L32" s="19">
        <f t="shared" si="0"/>
        <v>94.73684210526316</v>
      </c>
      <c r="M32" s="7">
        <v>1</v>
      </c>
      <c r="N32" s="19">
        <f t="shared" si="1"/>
        <v>5.2631578947368425</v>
      </c>
      <c r="O32" s="7">
        <f t="shared" si="2"/>
        <v>0</v>
      </c>
      <c r="P32" s="19">
        <f t="shared" si="3"/>
        <v>0</v>
      </c>
      <c r="Q32" s="7">
        <f t="shared" si="4"/>
        <v>19</v>
      </c>
      <c r="R32" s="19">
        <f t="shared" si="5"/>
        <v>100</v>
      </c>
      <c r="S32" s="8"/>
      <c r="T32" s="8"/>
      <c r="U32" s="8"/>
      <c r="V32" s="8"/>
    </row>
    <row r="33" spans="1:22" s="3" customFormat="1" ht="18" customHeight="1">
      <c r="A33" s="7">
        <v>31</v>
      </c>
      <c r="B33" s="7" t="s">
        <v>32</v>
      </c>
      <c r="C33" s="7" t="s">
        <v>52</v>
      </c>
      <c r="D33" s="7">
        <v>53</v>
      </c>
      <c r="E33" s="7">
        <v>41</v>
      </c>
      <c r="F33" s="7">
        <v>0</v>
      </c>
      <c r="G33" s="7">
        <v>3</v>
      </c>
      <c r="H33" s="10">
        <v>0</v>
      </c>
      <c r="I33" s="10">
        <v>0</v>
      </c>
      <c r="J33" s="7">
        <v>0</v>
      </c>
      <c r="K33" s="7">
        <v>44</v>
      </c>
      <c r="L33" s="19">
        <f t="shared" si="0"/>
        <v>83.01886792452831</v>
      </c>
      <c r="M33" s="7">
        <v>8</v>
      </c>
      <c r="N33" s="19">
        <f t="shared" si="1"/>
        <v>15.09433962264151</v>
      </c>
      <c r="O33" s="7">
        <f t="shared" si="2"/>
        <v>1</v>
      </c>
      <c r="P33" s="19">
        <f t="shared" si="3"/>
        <v>1.8867924528301887</v>
      </c>
      <c r="Q33" s="7">
        <f t="shared" si="4"/>
        <v>52</v>
      </c>
      <c r="R33" s="19">
        <f t="shared" si="5"/>
        <v>98.11320754716981</v>
      </c>
      <c r="S33" s="8"/>
      <c r="T33" s="8"/>
      <c r="U33" s="8"/>
      <c r="V33" s="8"/>
    </row>
    <row r="34" spans="1:22" s="3" customFormat="1" ht="18" customHeight="1">
      <c r="A34" s="7">
        <v>32</v>
      </c>
      <c r="B34" s="7" t="s">
        <v>33</v>
      </c>
      <c r="C34" s="7" t="s">
        <v>52</v>
      </c>
      <c r="D34" s="7">
        <v>25</v>
      </c>
      <c r="E34" s="7">
        <v>15</v>
      </c>
      <c r="F34" s="7">
        <v>1</v>
      </c>
      <c r="G34" s="7">
        <v>0</v>
      </c>
      <c r="H34" s="10">
        <v>0</v>
      </c>
      <c r="I34" s="10">
        <v>0</v>
      </c>
      <c r="J34" s="7">
        <v>0</v>
      </c>
      <c r="K34" s="7">
        <v>16</v>
      </c>
      <c r="L34" s="19">
        <f t="shared" si="0"/>
        <v>64</v>
      </c>
      <c r="M34" s="7">
        <v>9</v>
      </c>
      <c r="N34" s="19">
        <f t="shared" si="1"/>
        <v>36</v>
      </c>
      <c r="O34" s="7">
        <f t="shared" si="2"/>
        <v>0</v>
      </c>
      <c r="P34" s="19">
        <f t="shared" si="3"/>
        <v>0</v>
      </c>
      <c r="Q34" s="7">
        <f t="shared" si="4"/>
        <v>25</v>
      </c>
      <c r="R34" s="19">
        <f t="shared" si="5"/>
        <v>100</v>
      </c>
      <c r="S34" s="8"/>
      <c r="T34" s="8"/>
      <c r="U34" s="8"/>
      <c r="V34" s="8"/>
    </row>
    <row r="35" spans="1:22" s="3" customFormat="1" ht="18" customHeight="1">
      <c r="A35" s="7">
        <v>33</v>
      </c>
      <c r="B35" s="7" t="s">
        <v>34</v>
      </c>
      <c r="C35" s="11" t="s">
        <v>50</v>
      </c>
      <c r="D35" s="7">
        <v>8</v>
      </c>
      <c r="E35" s="7">
        <v>6</v>
      </c>
      <c r="F35" s="7">
        <v>0</v>
      </c>
      <c r="G35" s="7">
        <v>0</v>
      </c>
      <c r="H35" s="10">
        <v>0</v>
      </c>
      <c r="I35" s="10">
        <v>0</v>
      </c>
      <c r="J35" s="7">
        <v>0</v>
      </c>
      <c r="K35" s="7">
        <v>6</v>
      </c>
      <c r="L35" s="19">
        <f t="shared" si="0"/>
        <v>75</v>
      </c>
      <c r="M35" s="7">
        <v>2</v>
      </c>
      <c r="N35" s="19">
        <f t="shared" si="1"/>
        <v>25</v>
      </c>
      <c r="O35" s="7">
        <f t="shared" si="2"/>
        <v>0</v>
      </c>
      <c r="P35" s="19">
        <f t="shared" si="3"/>
        <v>0</v>
      </c>
      <c r="Q35" s="7">
        <f t="shared" si="4"/>
        <v>8</v>
      </c>
      <c r="R35" s="19">
        <f t="shared" si="5"/>
        <v>100</v>
      </c>
      <c r="S35" s="8"/>
      <c r="T35" s="8"/>
      <c r="U35" s="8"/>
      <c r="V35" s="8"/>
    </row>
    <row r="36" spans="1:22" s="3" customFormat="1" ht="18" customHeight="1">
      <c r="A36" s="7">
        <v>34</v>
      </c>
      <c r="B36" s="7" t="s">
        <v>35</v>
      </c>
      <c r="C36" s="7" t="s">
        <v>51</v>
      </c>
      <c r="D36" s="7">
        <v>38</v>
      </c>
      <c r="E36" s="7">
        <v>28</v>
      </c>
      <c r="F36" s="7">
        <v>6</v>
      </c>
      <c r="G36" s="7">
        <v>0</v>
      </c>
      <c r="H36" s="10">
        <v>0</v>
      </c>
      <c r="I36" s="10">
        <v>0</v>
      </c>
      <c r="J36" s="7">
        <v>0</v>
      </c>
      <c r="K36" s="7">
        <v>34</v>
      </c>
      <c r="L36" s="19">
        <f t="shared" si="0"/>
        <v>89.47368421052632</v>
      </c>
      <c r="M36" s="7">
        <v>4</v>
      </c>
      <c r="N36" s="19">
        <f t="shared" si="1"/>
        <v>10.526315789473685</v>
      </c>
      <c r="O36" s="7">
        <f t="shared" si="2"/>
        <v>0</v>
      </c>
      <c r="P36" s="19">
        <f t="shared" si="3"/>
        <v>0</v>
      </c>
      <c r="Q36" s="7">
        <f t="shared" si="4"/>
        <v>38</v>
      </c>
      <c r="R36" s="19">
        <f t="shared" si="5"/>
        <v>100</v>
      </c>
      <c r="S36" s="8"/>
      <c r="T36" s="8"/>
      <c r="U36" s="8"/>
      <c r="V36" s="8"/>
    </row>
    <row r="37" spans="1:22" s="3" customFormat="1" ht="18" customHeight="1">
      <c r="A37" s="7">
        <v>35</v>
      </c>
      <c r="B37" s="7" t="s">
        <v>36</v>
      </c>
      <c r="C37" s="7" t="s">
        <v>51</v>
      </c>
      <c r="D37" s="7">
        <v>17</v>
      </c>
      <c r="E37" s="7">
        <v>5</v>
      </c>
      <c r="F37" s="7">
        <v>0</v>
      </c>
      <c r="G37" s="7">
        <v>0</v>
      </c>
      <c r="H37" s="10">
        <v>0</v>
      </c>
      <c r="I37" s="10">
        <v>0</v>
      </c>
      <c r="J37" s="7">
        <v>0</v>
      </c>
      <c r="K37" s="7">
        <v>5</v>
      </c>
      <c r="L37" s="19">
        <f t="shared" si="0"/>
        <v>29.41176470588235</v>
      </c>
      <c r="M37" s="7">
        <v>12</v>
      </c>
      <c r="N37" s="19">
        <f t="shared" si="1"/>
        <v>70.58823529411765</v>
      </c>
      <c r="O37" s="7">
        <f t="shared" si="2"/>
        <v>0</v>
      </c>
      <c r="P37" s="19">
        <f t="shared" si="3"/>
        <v>0</v>
      </c>
      <c r="Q37" s="7">
        <f t="shared" si="4"/>
        <v>17</v>
      </c>
      <c r="R37" s="19">
        <f t="shared" si="5"/>
        <v>100</v>
      </c>
      <c r="S37" s="8"/>
      <c r="T37" s="8"/>
      <c r="U37" s="8"/>
      <c r="V37" s="8"/>
    </row>
    <row r="38" spans="1:22" ht="27.75" customHeight="1">
      <c r="A38" s="33" t="s">
        <v>37</v>
      </c>
      <c r="B38" s="33"/>
      <c r="C38" s="33"/>
      <c r="D38" s="12">
        <v>6768</v>
      </c>
      <c r="E38" s="12">
        <v>2469</v>
      </c>
      <c r="F38" s="12">
        <v>435</v>
      </c>
      <c r="G38" s="12">
        <v>639</v>
      </c>
      <c r="H38" s="12">
        <v>89</v>
      </c>
      <c r="I38" s="12">
        <v>108</v>
      </c>
      <c r="J38" s="12">
        <v>52</v>
      </c>
      <c r="K38" s="12">
        <v>3792</v>
      </c>
      <c r="L38" s="13">
        <f t="shared" si="0"/>
        <v>56.02836879432624</v>
      </c>
      <c r="M38" s="12">
        <f>SUM(M3:M37)</f>
        <v>2452</v>
      </c>
      <c r="N38" s="24">
        <f t="shared" si="1"/>
        <v>36.22931442080378</v>
      </c>
      <c r="O38" s="23">
        <f t="shared" si="2"/>
        <v>524</v>
      </c>
      <c r="P38" s="24">
        <f t="shared" si="3"/>
        <v>7.742316784869977</v>
      </c>
      <c r="Q38" s="23">
        <f>+K38+M38</f>
        <v>6244</v>
      </c>
      <c r="R38" s="24">
        <f t="shared" si="5"/>
        <v>92.25768321513003</v>
      </c>
      <c r="S38" s="8"/>
      <c r="T38" s="8"/>
      <c r="U38" s="8"/>
      <c r="V38" s="9"/>
    </row>
    <row r="39" spans="1:22" s="22" customFormat="1" ht="12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1"/>
      <c r="M39" s="20"/>
      <c r="N39" s="21"/>
      <c r="O39" s="20"/>
      <c r="P39" s="21"/>
      <c r="Q39" s="20"/>
      <c r="R39" s="21"/>
      <c r="S39" s="5"/>
      <c r="T39" s="5"/>
      <c r="U39" s="5"/>
      <c r="V39" s="5"/>
    </row>
    <row r="40" spans="1:22" ht="9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9"/>
    </row>
    <row r="41" spans="1:22" ht="9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9"/>
    </row>
    <row r="42" spans="1:22" ht="9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9"/>
    </row>
    <row r="43" spans="1:22" ht="9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9"/>
    </row>
    <row r="44" spans="1:22" ht="9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9"/>
    </row>
    <row r="45" spans="1:22" ht="9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9"/>
    </row>
    <row r="46" spans="1:22" ht="9.75">
      <c r="A46" s="8"/>
      <c r="B46" s="1" t="s">
        <v>54</v>
      </c>
      <c r="C46" s="25">
        <f>+M38</f>
        <v>2452</v>
      </c>
      <c r="D46" s="26"/>
      <c r="E46" s="26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9"/>
    </row>
    <row r="47" spans="2:5" ht="9.75">
      <c r="B47" s="1" t="s">
        <v>55</v>
      </c>
      <c r="C47" s="1">
        <f>+E38</f>
        <v>2469</v>
      </c>
      <c r="D47" s="26"/>
      <c r="E47" s="26"/>
    </row>
    <row r="48" spans="2:5" ht="9.75">
      <c r="B48" s="1" t="s">
        <v>56</v>
      </c>
      <c r="C48" s="1">
        <f>+O38</f>
        <v>524</v>
      </c>
      <c r="D48" s="26"/>
      <c r="E48" s="26"/>
    </row>
    <row r="49" spans="2:5" ht="9.75">
      <c r="B49" s="1" t="s">
        <v>48</v>
      </c>
      <c r="C49" s="1">
        <f>+H38</f>
        <v>89</v>
      </c>
      <c r="D49" s="26"/>
      <c r="E49" s="26"/>
    </row>
    <row r="50" spans="2:5" ht="9.75">
      <c r="B50" s="1" t="s">
        <v>39</v>
      </c>
      <c r="C50" s="1">
        <f>+G38</f>
        <v>639</v>
      </c>
      <c r="D50" s="26"/>
      <c r="E50" s="26"/>
    </row>
    <row r="51" spans="2:5" ht="9.75">
      <c r="B51" s="1" t="s">
        <v>41</v>
      </c>
      <c r="C51" s="1">
        <f>+F38</f>
        <v>435</v>
      </c>
      <c r="D51" s="26"/>
      <c r="E51" s="26"/>
    </row>
    <row r="52" spans="2:5" ht="9.75">
      <c r="B52" s="1" t="s">
        <v>40</v>
      </c>
      <c r="C52" s="1">
        <f>+J38</f>
        <v>52</v>
      </c>
      <c r="D52" s="26"/>
      <c r="E52" s="26"/>
    </row>
    <row r="53" spans="2:5" ht="9.75">
      <c r="B53" s="1" t="s">
        <v>53</v>
      </c>
      <c r="C53" s="1">
        <f>+I38</f>
        <v>108</v>
      </c>
      <c r="D53" s="26"/>
      <c r="E53" s="26"/>
    </row>
    <row r="54" spans="3:5" ht="9.75">
      <c r="C54" s="1">
        <f>SUM(C46:C53)</f>
        <v>6768</v>
      </c>
      <c r="D54" s="28"/>
      <c r="E54" s="27"/>
    </row>
  </sheetData>
  <sheetProtection/>
  <mergeCells count="3">
    <mergeCell ref="A1:R1"/>
    <mergeCell ref="A2:B2"/>
    <mergeCell ref="A38:C38"/>
  </mergeCells>
  <printOptions/>
  <pageMargins left="0.2362204724409449" right="0.15748031496062992" top="0.15748031496062992" bottom="0.15748031496062992" header="0" footer="0"/>
  <pageSetup horizontalDpi="300" verticalDpi="300" orientation="landscape" paperSize="9" scale="80" r:id="rId2"/>
  <ignoredErrors>
    <ignoredError sqref="L3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da Amadora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Manuela.Esteves</dc:creator>
  <cp:keywords/>
  <dc:description/>
  <cp:lastModifiedBy>manuela.esteves</cp:lastModifiedBy>
  <cp:lastPrinted>2015-04-09T10:09:26Z</cp:lastPrinted>
  <dcterms:created xsi:type="dcterms:W3CDTF">2002-08-14T17:06:01Z</dcterms:created>
  <dcterms:modified xsi:type="dcterms:W3CDTF">2019-01-02T17:33:42Z</dcterms:modified>
  <cp:category/>
  <cp:version/>
  <cp:contentType/>
  <cp:contentStatus/>
</cp:coreProperties>
</file>